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.mmr.cz\dfs\J\SF\IROP\33 - MV IROP\_Řádná zasedání MV IROP\16. zasedání MV IROP\3. Podklady\3. Podklady po připomínkách\4_Informace o stavu realizace programu\"/>
    </mc:Choice>
  </mc:AlternateContent>
  <bookViews>
    <workbookView xWindow="-105" yWindow="-105" windowWidth="19425" windowHeight="10425"/>
  </bookViews>
  <sheets>
    <sheet name="HMG 2021" sheetId="4" r:id="rId1"/>
  </sheets>
  <definedNames>
    <definedName name="_xlnm._FilterDatabase" localSheetId="0" hidden="1">'HMG 2021'!$A$6:$AE$6</definedName>
    <definedName name="_Ref363218695" localSheetId="0">'HMG 2021'!#REF!</definedName>
    <definedName name="_Toc377571456" localSheetId="0">'HMG 2021'!$Z$7</definedName>
    <definedName name="_Toc377571459" localSheetId="0">'HMG 2021'!$Z$9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4" l="1"/>
  <c r="J14" i="4" l="1"/>
  <c r="L14" i="4"/>
  <c r="L11" i="4" l="1"/>
  <c r="L10" i="4"/>
  <c r="J8" i="4" l="1"/>
  <c r="J7" i="4"/>
</calcChain>
</file>

<file path=xl/sharedStrings.xml><?xml version="1.0" encoding="utf-8"?>
<sst xmlns="http://schemas.openxmlformats.org/spreadsheetml/2006/main" count="258" uniqueCount="124">
  <si>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</si>
  <si>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</si>
  <si>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</si>
  <si>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</si>
  <si>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</si>
  <si>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</si>
  <si>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</si>
  <si>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</si>
  <si>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</si>
  <si>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</si>
  <si>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</si>
  <si>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</si>
  <si>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</si>
  <si>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</si>
  <si>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</si>
  <si>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</si>
  <si>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</si>
  <si>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</si>
  <si>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</si>
  <si>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</si>
  <si>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</si>
  <si>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</si>
  <si>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</si>
  <si>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</si>
  <si>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</si>
  <si>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</si>
  <si>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</si>
  <si>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</si>
  <si>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</si>
  <si>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</si>
  <si>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</si>
  <si>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</si>
  <si>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</si>
  <si>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</si>
  <si>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</si>
  <si>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</si>
  <si>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</si>
  <si>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</si>
  <si>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</si>
  <si>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</si>
  <si>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</si>
  <si>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</si>
  <si>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</si>
  <si>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</si>
  <si>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</si>
  <si>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</si>
  <si>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</si>
  <si>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</si>
  <si>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</si>
  <si>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</si>
  <si>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</si>
  <si>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</si>
  <si>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</si>
  <si>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</si>
  <si>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</si>
  <si>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</si>
  <si>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</si>
  <si>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</si>
  <si>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N/R</t>
  </si>
  <si>
    <t>jednokolový</t>
  </si>
  <si>
    <t>průběžná</t>
  </si>
  <si>
    <t>IZS - Policie ČR a Hasičský záchranný sbor ČR</t>
  </si>
  <si>
    <t>IP 13</t>
  </si>
  <si>
    <t>Posílení vybavení základních složek IZS technikou, věcnými a ochrannými prostředky
Stanice základních složek IZS
Vzdělávací a výcviková střediska složek IZS
Informační technologie IZS</t>
  </si>
  <si>
    <t>Území celé ČR</t>
  </si>
  <si>
    <t>IZS - Zdravotnické záchranné služby krajů</t>
  </si>
  <si>
    <t>Rozvoj, modernizace a posílení odolnosti páteřní sítě poskytovatelů zdravotní péče s ohledem na potenciální hrozby</t>
  </si>
  <si>
    <t>Rozvoj a zvýšení odolnosti poskytovatelů péče o zvlášť ohrožené pacienty</t>
  </si>
  <si>
    <t>Zvýšení připravenosti subjektů zapojených do řešení hrozeb</t>
  </si>
  <si>
    <t>Poznámky k vyplnění jednotlivých polí:</t>
  </si>
  <si>
    <t>a - h</t>
  </si>
  <si>
    <t>Řídící orgán vyplňuje podle relevantnosti jednotlivých úrovní pro jednotlivé programy spolufinancované z ESI fondů. U nerelevantních polí uvede N/R.</t>
  </si>
  <si>
    <t>Řídící orgán vyplní druh výzvy: kolová nebo průběžná.</t>
  </si>
  <si>
    <t>j - l</t>
  </si>
  <si>
    <t>Řídící orgán doplní alokaci (podporu) v CZK se zaokrouhlením na celá čísla.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</si>
  <si>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</si>
  <si>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</si>
  <si>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</si>
  <si>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vyplňuje pouze u relevantních výzev, tj. pouze výzev s dvoukolovým hodnocením. U nerelevantních polí uvede N/R.</t>
  </si>
  <si>
    <t>Řídící orgán popíše zacílení výzvy - textové pole. U nerelevantních polí uvede N/R - to znamená, že výzva nebude zacílena a bude podporováno vše, co je uvedeno v programovém dokumentu.</t>
  </si>
  <si>
    <t>s - t</t>
  </si>
  <si>
    <t>Řídící orgán doplní: ANO nebo NE.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</si>
  <si>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</si>
  <si>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</si>
  <si>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w - z</t>
  </si>
  <si>
    <t>Řídící orgán vyplní v případě, že u sloupce "t" doplnil ANO. Pokud doplnil NE, uvede N/R.</t>
  </si>
  <si>
    <t>Datovým zdrojem pro definování datových položek Harmonogramu výzev na rok 2021 je MP monitorování a MP MS2014+.</t>
  </si>
  <si>
    <t xml:space="preserve">Sociální infrastruktura se zvýšenou energetickou účinností </t>
  </si>
  <si>
    <t xml:space="preserve">-kraje
-zdravotnické záchranné služby krajů _x000D_
</t>
  </si>
  <si>
    <t>6.1 REACT-EU</t>
  </si>
  <si>
    <t xml:space="preserve">-Ministerstvo vnitra-Generální ředitelství HZS ČR
-hasičské záchranné sbory krajů
-Záchranný útvar HZS ČR
-Ministerstvo vnitra-Policejní prezidium ČR 
-krajská ředitelství Policie ČR
-organizační složky státu a jimi zřizované nebo zakládané organizace, které zajišťují vzdělávání a výcvik složek IZS
</t>
  </si>
  <si>
    <t xml:space="preserve"> - senioři
- osoby sociálně vyloučené 
- osoby ohrožené sociálním vyloučením
- osoby se zdravotním postižením
- osoby s poruchou autistického spektra
- osoby se zkušeností s duševním onemocněním
- zaměstnanci sociálních služeb
</t>
  </si>
  <si>
    <t xml:space="preserve">Sociální infrastruktura se zvýšenou energetickou účinností 
Podporován bude nákup objektů, zařízení a vybavení, výstavba a stavební úpravy, které vytvoří podmínky pro kvalitní poskytování sociálních služeb, obnovu a zkvalitnění materiálně technické základny stávajících služeb sociální práce s cílovými skupinami. Sociální služby jsou definovány zákonem č. 108/2006 Sb., o sociálních službách ve znění pozdějších předpisů.
</t>
  </si>
  <si>
    <t xml:space="preserve">-občané
-osoby zdržující se přechodně na území ČR
-orgány krizového řízení obcí, krajů a organizačních složek státu
-základní složky IZS
</t>
  </si>
  <si>
    <t xml:space="preserve">-občané 
-osoby zdržující se přechodně na území ČR
-orgány krizového řízení obcí, krajů a organizačních složek státu
-základní složky IZS
</t>
  </si>
  <si>
    <t>-zaměstnanci poskytovatelů zdravotních služeb
-pacienti
-občané</t>
  </si>
  <si>
    <t>Ano</t>
  </si>
  <si>
    <t>OPZ</t>
  </si>
  <si>
    <t>OPŽP</t>
  </si>
  <si>
    <t>OP Z, OP PPR, OPŽP</t>
  </si>
  <si>
    <t>Sociální začleňování a boj s chudobou; Úspory energie</t>
  </si>
  <si>
    <r>
      <t>Řízení rizik s ohledem na změny klimatu 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pandemie</t>
    </r>
  </si>
  <si>
    <t>Zdravotnické služby a péče o zdraví</t>
  </si>
  <si>
    <t>Rozvoj páteřní sítě poskytovatelů zdravotní péče</t>
  </si>
  <si>
    <t>Rozvoj a zvýšení odolnosti poskytovatelů péče o zvláště ohrožené pacienty</t>
  </si>
  <si>
    <t>Zvýšení připravenosti subjektů zapojených do řešení hrozeb II</t>
  </si>
  <si>
    <t>TECHNICKÁ POMOC – REACT-EU</t>
  </si>
  <si>
    <t>NR</t>
  </si>
  <si>
    <t>- žadatelé
- příjemci
- veřejnost
- pracovníci implementační struktury</t>
  </si>
  <si>
    <t>- ŘO IROP
- CRR
- Ministerstvo zdravotnictví ČR</t>
  </si>
  <si>
    <t xml:space="preserve">-subjekty poskytující veřejnou službu v oblasti zdravotní péče podle zákona č. 372/2011 Sb., o zdravotních službách a podmínkách jejich poskytování                                        -nestátní neziskové organizace
-církve 
-církevní organizace
</t>
  </si>
  <si>
    <t xml:space="preserve">-subjekty poskytující veřejnou službu v oblasti zdravotní péče podle zákona č. 372/2011 Sb.,  o zdravotních službách a podmínkách jejich poskytování          
-příspěvkové organizace organizačních složek státu
-státní organizace
-organizace zřizované nebo zakládané kraji
-organizace zřizované nebo zakládané obcemi
</t>
  </si>
  <si>
    <t xml:space="preserve">-subjekty poskytující veřejnou službu v oblasti zdravotní péče podle zákona č. 372/2011 Sb., o zdravotních službách a podmínkách jejich poskytování                         -státní  organizace                                                                  -příspěvkové organizace organizačních složek státu
-organizace zřizované nebo zakládané kraji
-organizace zřizované nebo zakládané obcemi
-nestátní neziskové organizace
</t>
  </si>
  <si>
    <t>Podpora administrativních kapacit (odměňování zaměstnanců podílejících se na přípravě a realizaci projektů SC 6.1 REACT-EU, činnost externích odborníků)
Zajištění publicity a propagace projektů realizovaných v SC 6.1 REACT-EU</t>
  </si>
  <si>
    <t xml:space="preserve">  Plánovaná data udávají pouze měsíce.</t>
  </si>
  <si>
    <t xml:space="preserve">
7</t>
  </si>
  <si>
    <t xml:space="preserve">SC 7.1 Technická pomoc – REACT-EU
</t>
  </si>
  <si>
    <t>-kraje a organizace zřizované nebo zakládané kraji
-obce a organizace zřizované nebo zakládané obcemi
-dobrovolné svazky obcí a organizace zřizované nebo zakládané dobrovolnými svazkyobcí                                  -_státní organizace
-organizační složky státu a jejich příspěvkové organizace
-nestátní neziskové organizace
-církve
-církevní organizace 
-městské části hlavního města Prahy a jimi zakládané nebo zřizované organizace</t>
  </si>
  <si>
    <t>Harmonogram výzev IROP 2014 - 2020 na rok 2021 (k 13. 9. 2021)</t>
  </si>
  <si>
    <t>Z toho příspěvek Unie (CZK)</t>
  </si>
  <si>
    <t>Plánované datum vyhlášení výzvy</t>
  </si>
  <si>
    <t>Zvláště ohrožené skupiny pacientů:
-onkologičtí pacienti 
-pacienti s kardiovaskulárními onemocněními 
-pacienti se zvláště těžkou obezitou 
-zaměstnanci poskytovatelů zdravotních služeb
-občané</t>
  </si>
  <si>
    <t xml:space="preserve">-subjekty poskytující veřejnou službu v oblasti zdravotní péče podle zákona č. 372/2011 Sb.,  o zdravotních službách a podmínkách jejich poskytování nebo podle zákona č. 258/2000 Sb., o ochraně veřejného zdraví;                                                                   
příspěvkové organizace organizačních složek státu         -státní organizace                                                      -krajské hygienické stanice                                       -organzace zřizované nebo zakládané kraji                       -organizace zřizované nebo zakládané obcemi                                </t>
  </si>
  <si>
    <t>-zaměstnanci krajských hygienických stanic                       -pacienti
-občané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</si>
</sst>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/>
    <xf numFmtId="3" fontId="3" fillId="1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center"/>
    </xf>
    <xf numFmtId="49" fontId="16" fillId="0" borderId="0" xfId="0" applyNumberFormat="1" applyFont="1" applyAlignment="1">
      <alignment horizontal="justify" vertical="center"/>
    </xf>
    <xf numFmtId="49" fontId="0" fillId="0" borderId="0" xfId="0" applyNumberFormat="1"/>
    <xf numFmtId="49" fontId="11" fillId="0" borderId="0" xfId="0" applyNumberFormat="1" applyFont="1" applyAlignment="1">
      <alignment vertical="center"/>
    </xf>
    <xf numFmtId="3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4" fontId="3" fillId="11" borderId="1" xfId="0" applyNumberFormat="1" applyFont="1" applyFill="1" applyBorder="1" applyAlignment="1">
      <alignment horizontal="left" vertical="center" wrapText="1"/>
    </xf>
    <xf numFmtId="3" fontId="3" fillId="11" borderId="1" xfId="0" applyNumberFormat="1" applyFont="1" applyFill="1" applyBorder="1" applyAlignment="1">
      <alignment horizontal="left" vertical="center" wrapText="1"/>
    </xf>
    <xf numFmtId="49" fontId="3" fillId="11" borderId="1" xfId="0" applyNumberFormat="1" applyFont="1" applyFill="1" applyBorder="1" applyAlignment="1">
      <alignment horizontal="left" vertical="top" wrapText="1"/>
    </xf>
    <xf numFmtId="49" fontId="3" fillId="12" borderId="1" xfId="0" applyNumberFormat="1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tabSelected="1" zoomScale="70" zoomScaleNormal="70" workbookViewId="0">
      <pane ySplit="6" topLeftCell="A13" activePane="bottomLeft" state="frozen"/>
      <selection pane="bottomLeft" activeCell="N14" sqref="N14"/>
    </sheetView>
  </sheetViews>
  <sheetFormatPr defaultColWidth="9.140625" defaultRowHeight="15" x14ac:dyDescent="0.25"/>
  <cols>
    <col min="1" max="1" width="7.5703125" style="12" customWidth="1"/>
    <col min="2" max="2" width="25" style="12" customWidth="1"/>
    <col min="3" max="3" width="9.140625" style="12"/>
    <col min="4" max="4" width="12.85546875" style="12" customWidth="1"/>
    <col min="5" max="5" width="17.42578125" style="13" customWidth="1"/>
    <col min="6" max="6" width="9.140625" style="12"/>
    <col min="7" max="7" width="13.140625" style="12" customWidth="1"/>
    <col min="8" max="8" width="9.140625" style="12"/>
    <col min="9" max="9" width="9.140625" style="12" customWidth="1"/>
    <col min="10" max="10" width="20.42578125" style="12" customWidth="1"/>
    <col min="11" max="12" width="17.140625" style="12" customWidth="1"/>
    <col min="13" max="13" width="12.42578125" style="12" customWidth="1"/>
    <col min="14" max="14" width="13.42578125" style="12" customWidth="1"/>
    <col min="15" max="15" width="48.42578125" style="12" customWidth="1"/>
    <col min="16" max="16" width="12.42578125" style="12" customWidth="1"/>
    <col min="17" max="17" width="9.85546875" style="12" customWidth="1"/>
    <col min="18" max="18" width="33.5703125" style="12" customWidth="1"/>
    <col min="19" max="19" width="29.85546875" style="12" customWidth="1"/>
    <col min="20" max="20" width="16.140625" style="12" customWidth="1"/>
    <col min="21" max="21" width="47.42578125" style="29" customWidth="1"/>
    <col min="22" max="22" width="17.140625" style="12" customWidth="1"/>
    <col min="23" max="23" width="12.42578125" style="12" customWidth="1"/>
    <col min="24" max="24" width="12.85546875" style="12" customWidth="1"/>
    <col min="25" max="25" width="9.140625" style="12" customWidth="1"/>
    <col min="26" max="26" width="26" style="12" bestFit="1" customWidth="1"/>
    <col min="27" max="27" width="33.42578125" style="14" bestFit="1" customWidth="1"/>
    <col min="28" max="28" width="10.5703125" style="12" customWidth="1"/>
    <col min="29" max="29" width="11.140625" style="12" customWidth="1"/>
    <col min="30" max="30" width="10.140625" style="1" customWidth="1"/>
    <col min="31" max="31" width="18.140625" style="1" customWidth="1"/>
    <col min="32" max="16384" width="9.140625" style="1"/>
  </cols>
  <sheetData>
    <row r="1" spans="1:31" s="43" customFormat="1" ht="20.25" x14ac:dyDescent="0.25">
      <c r="A1" s="59" t="s">
        <v>118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61" t="s">
        <v>1</v>
      </c>
      <c r="J3" s="61"/>
      <c r="K3" s="61"/>
      <c r="L3" s="61"/>
      <c r="M3" s="61"/>
      <c r="N3" s="61"/>
      <c r="O3" s="61"/>
      <c r="P3" s="61"/>
      <c r="Q3" s="61"/>
      <c r="R3" s="62" t="s">
        <v>2</v>
      </c>
      <c r="S3" s="62"/>
      <c r="T3" s="62"/>
      <c r="U3" s="62"/>
      <c r="V3" s="63" t="s">
        <v>3</v>
      </c>
      <c r="W3" s="63"/>
      <c r="X3" s="63"/>
      <c r="Y3" s="63"/>
      <c r="Z3" s="63"/>
      <c r="AA3" s="63"/>
      <c r="AB3" s="63"/>
      <c r="AC3" s="63"/>
    </row>
    <row r="4" spans="1:31" s="2" customFormat="1" ht="12.75" x14ac:dyDescent="0.25">
      <c r="A4" s="57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10</v>
      </c>
      <c r="H4" s="57" t="s">
        <v>11</v>
      </c>
      <c r="I4" s="58" t="s">
        <v>12</v>
      </c>
      <c r="J4" s="58" t="s">
        <v>13</v>
      </c>
      <c r="K4" s="58"/>
      <c r="L4" s="58"/>
      <c r="M4" s="58" t="s">
        <v>14</v>
      </c>
      <c r="N4" s="58" t="s">
        <v>120</v>
      </c>
      <c r="O4" s="58" t="s">
        <v>15</v>
      </c>
      <c r="P4" s="58" t="s">
        <v>16</v>
      </c>
      <c r="Q4" s="58" t="s">
        <v>17</v>
      </c>
      <c r="R4" s="56" t="s">
        <v>18</v>
      </c>
      <c r="S4" s="56" t="s">
        <v>19</v>
      </c>
      <c r="T4" s="56" t="s">
        <v>20</v>
      </c>
      <c r="U4" s="56" t="s">
        <v>21</v>
      </c>
      <c r="V4" s="55" t="s">
        <v>22</v>
      </c>
      <c r="W4" s="55" t="s">
        <v>23</v>
      </c>
      <c r="X4" s="55" t="s">
        <v>24</v>
      </c>
      <c r="Y4" s="55" t="s">
        <v>25</v>
      </c>
      <c r="Z4" s="55" t="s">
        <v>26</v>
      </c>
      <c r="AA4" s="55" t="s">
        <v>27</v>
      </c>
      <c r="AB4" s="55" t="s">
        <v>28</v>
      </c>
      <c r="AC4" s="55" t="s">
        <v>29</v>
      </c>
    </row>
    <row r="5" spans="1:31" s="2" customFormat="1" ht="85.5" customHeight="1" x14ac:dyDescent="0.25">
      <c r="A5" s="57"/>
      <c r="B5" s="57"/>
      <c r="C5" s="57"/>
      <c r="D5" s="57"/>
      <c r="E5" s="57"/>
      <c r="F5" s="57"/>
      <c r="G5" s="57"/>
      <c r="H5" s="57"/>
      <c r="I5" s="58"/>
      <c r="J5" s="6" t="s">
        <v>30</v>
      </c>
      <c r="K5" s="6" t="s">
        <v>119</v>
      </c>
      <c r="L5" s="6" t="s">
        <v>31</v>
      </c>
      <c r="M5" s="58"/>
      <c r="N5" s="58"/>
      <c r="O5" s="58"/>
      <c r="P5" s="58"/>
      <c r="Q5" s="58"/>
      <c r="R5" s="56"/>
      <c r="S5" s="56"/>
      <c r="T5" s="56"/>
      <c r="U5" s="56"/>
      <c r="V5" s="55"/>
      <c r="W5" s="55"/>
      <c r="X5" s="55"/>
      <c r="Y5" s="55"/>
      <c r="Z5" s="55"/>
      <c r="AA5" s="55"/>
      <c r="AB5" s="55"/>
      <c r="AC5" s="55"/>
    </row>
    <row r="6" spans="1:31" s="4" customFormat="1" ht="12.75" x14ac:dyDescent="0.25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24" t="s">
        <v>49</v>
      </c>
      <c r="S6" s="24" t="s">
        <v>49</v>
      </c>
      <c r="T6" s="24" t="s">
        <v>49</v>
      </c>
      <c r="U6" s="24" t="s">
        <v>49</v>
      </c>
      <c r="V6" s="9" t="s">
        <v>50</v>
      </c>
      <c r="W6" s="9" t="s">
        <v>51</v>
      </c>
      <c r="X6" s="9" t="s">
        <v>52</v>
      </c>
      <c r="Y6" s="9" t="s">
        <v>53</v>
      </c>
      <c r="Z6" s="9" t="s">
        <v>54</v>
      </c>
      <c r="AA6" s="10" t="s">
        <v>55</v>
      </c>
      <c r="AB6" s="9" t="s">
        <v>56</v>
      </c>
      <c r="AC6" s="9" t="s">
        <v>57</v>
      </c>
    </row>
    <row r="7" spans="1:31" s="21" customFormat="1" ht="133.5" customHeight="1" x14ac:dyDescent="0.25">
      <c r="A7" s="11">
        <v>96</v>
      </c>
      <c r="B7" s="11" t="s">
        <v>61</v>
      </c>
      <c r="C7" s="11">
        <v>6</v>
      </c>
      <c r="D7" s="11" t="s">
        <v>62</v>
      </c>
      <c r="E7" s="11" t="s">
        <v>89</v>
      </c>
      <c r="F7" s="11" t="s">
        <v>58</v>
      </c>
      <c r="G7" s="11" t="s">
        <v>58</v>
      </c>
      <c r="H7" s="11" t="s">
        <v>58</v>
      </c>
      <c r="I7" s="11" t="s">
        <v>60</v>
      </c>
      <c r="J7" s="30">
        <f>K7+L7</f>
        <v>3817631420</v>
      </c>
      <c r="K7" s="30">
        <v>3244986707</v>
      </c>
      <c r="L7" s="30">
        <v>572644713</v>
      </c>
      <c r="M7" s="11" t="s">
        <v>59</v>
      </c>
      <c r="N7" s="31">
        <v>44307</v>
      </c>
      <c r="O7" s="31">
        <v>44321</v>
      </c>
      <c r="P7" s="11" t="s">
        <v>58</v>
      </c>
      <c r="Q7" s="31">
        <v>44469</v>
      </c>
      <c r="R7" s="33" t="s">
        <v>63</v>
      </c>
      <c r="S7" s="35" t="s">
        <v>93</v>
      </c>
      <c r="T7" s="34" t="s">
        <v>64</v>
      </c>
      <c r="U7" s="35" t="s">
        <v>90</v>
      </c>
      <c r="V7" s="32" t="s">
        <v>96</v>
      </c>
      <c r="W7" s="32" t="s">
        <v>58</v>
      </c>
      <c r="X7" s="32" t="s">
        <v>58</v>
      </c>
      <c r="Y7" s="32" t="s">
        <v>58</v>
      </c>
      <c r="Z7" s="36" t="s">
        <v>101</v>
      </c>
      <c r="AA7" s="32" t="s">
        <v>98</v>
      </c>
      <c r="AB7" s="32" t="s">
        <v>58</v>
      </c>
      <c r="AC7" s="32" t="s">
        <v>58</v>
      </c>
      <c r="AD7" s="22"/>
      <c r="AE7" s="22"/>
    </row>
    <row r="8" spans="1:31" s="21" customFormat="1" ht="113.25" customHeight="1" x14ac:dyDescent="0.25">
      <c r="A8" s="11">
        <v>97</v>
      </c>
      <c r="B8" s="11" t="s">
        <v>65</v>
      </c>
      <c r="C8" s="11">
        <v>6</v>
      </c>
      <c r="D8" s="11" t="s">
        <v>62</v>
      </c>
      <c r="E8" s="11" t="s">
        <v>89</v>
      </c>
      <c r="F8" s="11" t="s">
        <v>58</v>
      </c>
      <c r="G8" s="11" t="s">
        <v>58</v>
      </c>
      <c r="H8" s="11" t="s">
        <v>58</v>
      </c>
      <c r="I8" s="11" t="s">
        <v>60</v>
      </c>
      <c r="J8" s="30">
        <f>K8+L8</f>
        <v>858967074</v>
      </c>
      <c r="K8" s="30">
        <v>811246681</v>
      </c>
      <c r="L8" s="30">
        <v>47720393</v>
      </c>
      <c r="M8" s="11" t="s">
        <v>59</v>
      </c>
      <c r="N8" s="31">
        <v>44307</v>
      </c>
      <c r="O8" s="31">
        <v>44321</v>
      </c>
      <c r="P8" s="11" t="s">
        <v>58</v>
      </c>
      <c r="Q8" s="44">
        <v>44350</v>
      </c>
      <c r="R8" s="33" t="s">
        <v>63</v>
      </c>
      <c r="S8" s="35" t="s">
        <v>94</v>
      </c>
      <c r="T8" s="34" t="s">
        <v>64</v>
      </c>
      <c r="U8" s="35" t="s">
        <v>88</v>
      </c>
      <c r="V8" s="32" t="s">
        <v>96</v>
      </c>
      <c r="W8" s="32" t="s">
        <v>58</v>
      </c>
      <c r="X8" s="32" t="s">
        <v>58</v>
      </c>
      <c r="Y8" s="32" t="s">
        <v>58</v>
      </c>
      <c r="Z8" s="36" t="s">
        <v>101</v>
      </c>
      <c r="AA8" s="32" t="s">
        <v>98</v>
      </c>
      <c r="AB8" s="32" t="s">
        <v>58</v>
      </c>
      <c r="AC8" s="32" t="s">
        <v>58</v>
      </c>
      <c r="AD8" s="22"/>
      <c r="AE8" s="22"/>
    </row>
    <row r="9" spans="1:31" s="21" customFormat="1" ht="144" customHeight="1" x14ac:dyDescent="0.25">
      <c r="A9" s="11">
        <v>98</v>
      </c>
      <c r="B9" s="11" t="s">
        <v>103</v>
      </c>
      <c r="C9" s="11">
        <v>6</v>
      </c>
      <c r="D9" s="11" t="s">
        <v>62</v>
      </c>
      <c r="E9" s="11" t="s">
        <v>89</v>
      </c>
      <c r="F9" s="11" t="s">
        <v>58</v>
      </c>
      <c r="G9" s="11" t="s">
        <v>58</v>
      </c>
      <c r="H9" s="11" t="s">
        <v>58</v>
      </c>
      <c r="I9" s="11" t="s">
        <v>60</v>
      </c>
      <c r="J9" s="45">
        <v>11508059639</v>
      </c>
      <c r="K9" s="45">
        <v>11508059639</v>
      </c>
      <c r="L9" s="30">
        <v>0</v>
      </c>
      <c r="M9" s="11" t="s">
        <v>59</v>
      </c>
      <c r="N9" s="31">
        <v>44301</v>
      </c>
      <c r="O9" s="31">
        <v>44321</v>
      </c>
      <c r="P9" s="11" t="s">
        <v>58</v>
      </c>
      <c r="Q9" s="44">
        <v>44350</v>
      </c>
      <c r="R9" s="33" t="s">
        <v>66</v>
      </c>
      <c r="S9" s="35" t="s">
        <v>95</v>
      </c>
      <c r="T9" s="33" t="s">
        <v>64</v>
      </c>
      <c r="U9" s="35" t="s">
        <v>112</v>
      </c>
      <c r="V9" s="11" t="s">
        <v>96</v>
      </c>
      <c r="W9" s="11" t="s">
        <v>58</v>
      </c>
      <c r="X9" s="11" t="s">
        <v>58</v>
      </c>
      <c r="Y9" s="11" t="s">
        <v>58</v>
      </c>
      <c r="Z9" s="36" t="s">
        <v>102</v>
      </c>
      <c r="AA9" s="11" t="s">
        <v>97</v>
      </c>
      <c r="AB9" s="11" t="s">
        <v>58</v>
      </c>
      <c r="AC9" s="11" t="s">
        <v>58</v>
      </c>
      <c r="AD9" s="22"/>
      <c r="AE9" s="22"/>
    </row>
    <row r="10" spans="1:31" s="21" customFormat="1" ht="190.5" customHeight="1" x14ac:dyDescent="0.25">
      <c r="A10" s="11">
        <v>99</v>
      </c>
      <c r="B10" s="11" t="s">
        <v>104</v>
      </c>
      <c r="C10" s="11">
        <v>6</v>
      </c>
      <c r="D10" s="11" t="s">
        <v>62</v>
      </c>
      <c r="E10" s="11" t="s">
        <v>89</v>
      </c>
      <c r="F10" s="11" t="s">
        <v>58</v>
      </c>
      <c r="G10" s="11" t="s">
        <v>58</v>
      </c>
      <c r="H10" s="11" t="s">
        <v>58</v>
      </c>
      <c r="I10" s="11" t="s">
        <v>60</v>
      </c>
      <c r="J10" s="45">
        <v>2675000000</v>
      </c>
      <c r="K10" s="45">
        <v>2450000000</v>
      </c>
      <c r="L10" s="45">
        <f>J10-K10</f>
        <v>225000000</v>
      </c>
      <c r="M10" s="11" t="s">
        <v>59</v>
      </c>
      <c r="N10" s="40">
        <v>44301</v>
      </c>
      <c r="O10" s="44">
        <v>44406</v>
      </c>
      <c r="P10" s="11" t="s">
        <v>58</v>
      </c>
      <c r="Q10" s="44">
        <v>44540</v>
      </c>
      <c r="R10" s="33" t="s">
        <v>67</v>
      </c>
      <c r="S10" s="46" t="s">
        <v>121</v>
      </c>
      <c r="T10" s="33" t="s">
        <v>64</v>
      </c>
      <c r="U10" s="35" t="s">
        <v>110</v>
      </c>
      <c r="V10" s="11" t="s">
        <v>96</v>
      </c>
      <c r="W10" s="11" t="s">
        <v>58</v>
      </c>
      <c r="X10" s="11" t="s">
        <v>58</v>
      </c>
      <c r="Y10" s="11" t="s">
        <v>58</v>
      </c>
      <c r="Z10" s="36" t="s">
        <v>102</v>
      </c>
      <c r="AA10" s="11" t="s">
        <v>97</v>
      </c>
      <c r="AB10" s="11" t="s">
        <v>58</v>
      </c>
      <c r="AC10" s="11" t="s">
        <v>58</v>
      </c>
      <c r="AD10" s="22"/>
      <c r="AE10" s="22"/>
    </row>
    <row r="11" spans="1:31" s="21" customFormat="1" ht="144" customHeight="1" x14ac:dyDescent="0.25">
      <c r="A11" s="11">
        <v>100</v>
      </c>
      <c r="B11" s="11" t="s">
        <v>68</v>
      </c>
      <c r="C11" s="11">
        <v>6</v>
      </c>
      <c r="D11" s="11" t="s">
        <v>62</v>
      </c>
      <c r="E11" s="11" t="s">
        <v>89</v>
      </c>
      <c r="F11" s="11" t="s">
        <v>58</v>
      </c>
      <c r="G11" s="11" t="s">
        <v>58</v>
      </c>
      <c r="H11" s="11" t="s">
        <v>58</v>
      </c>
      <c r="I11" s="11" t="s">
        <v>60</v>
      </c>
      <c r="J11" s="45">
        <v>1232500000</v>
      </c>
      <c r="K11" s="45">
        <v>1162000000</v>
      </c>
      <c r="L11" s="45">
        <f>J11-K11</f>
        <v>70500000</v>
      </c>
      <c r="M11" s="11" t="s">
        <v>59</v>
      </c>
      <c r="N11" s="40">
        <v>44301</v>
      </c>
      <c r="O11" s="44">
        <v>44406</v>
      </c>
      <c r="P11" s="11" t="s">
        <v>58</v>
      </c>
      <c r="Q11" s="44">
        <v>44540</v>
      </c>
      <c r="R11" s="33" t="s">
        <v>68</v>
      </c>
      <c r="S11" s="35" t="s">
        <v>95</v>
      </c>
      <c r="T11" s="33" t="s">
        <v>64</v>
      </c>
      <c r="U11" s="35" t="s">
        <v>111</v>
      </c>
      <c r="V11" s="11" t="s">
        <v>96</v>
      </c>
      <c r="W11" s="11" t="s">
        <v>58</v>
      </c>
      <c r="X11" s="11" t="s">
        <v>58</v>
      </c>
      <c r="Y11" s="11" t="s">
        <v>58</v>
      </c>
      <c r="Z11" s="36" t="s">
        <v>102</v>
      </c>
      <c r="AA11" s="11" t="s">
        <v>97</v>
      </c>
      <c r="AB11" s="11" t="s">
        <v>58</v>
      </c>
      <c r="AC11" s="11" t="s">
        <v>58</v>
      </c>
      <c r="AD11" s="22"/>
      <c r="AE11" s="22"/>
    </row>
    <row r="12" spans="1:31" s="21" customFormat="1" ht="190.5" customHeight="1" x14ac:dyDescent="0.25">
      <c r="A12" s="11">
        <v>101</v>
      </c>
      <c r="B12" s="11" t="s">
        <v>87</v>
      </c>
      <c r="C12" s="11">
        <v>6</v>
      </c>
      <c r="D12" s="11" t="s">
        <v>62</v>
      </c>
      <c r="E12" s="11" t="s">
        <v>89</v>
      </c>
      <c r="F12" s="11" t="s">
        <v>58</v>
      </c>
      <c r="G12" s="11" t="s">
        <v>58</v>
      </c>
      <c r="H12" s="11" t="s">
        <v>58</v>
      </c>
      <c r="I12" s="11" t="s">
        <v>60</v>
      </c>
      <c r="J12" s="30">
        <v>2432804340</v>
      </c>
      <c r="K12" s="30">
        <v>2067883689</v>
      </c>
      <c r="L12" s="30">
        <v>364920651</v>
      </c>
      <c r="M12" s="11" t="s">
        <v>59</v>
      </c>
      <c r="N12" s="31">
        <v>44317</v>
      </c>
      <c r="O12" s="44">
        <v>44347</v>
      </c>
      <c r="P12" s="11" t="s">
        <v>58</v>
      </c>
      <c r="Q12" s="31">
        <v>44593</v>
      </c>
      <c r="R12" s="33" t="s">
        <v>92</v>
      </c>
      <c r="S12" s="35" t="s">
        <v>91</v>
      </c>
      <c r="T12" s="33" t="s">
        <v>64</v>
      </c>
      <c r="U12" s="35" t="s">
        <v>117</v>
      </c>
      <c r="V12" s="11" t="s">
        <v>96</v>
      </c>
      <c r="W12" s="11" t="s">
        <v>58</v>
      </c>
      <c r="X12" s="11" t="s">
        <v>58</v>
      </c>
      <c r="Y12" s="11" t="s">
        <v>58</v>
      </c>
      <c r="Z12" s="37" t="s">
        <v>100</v>
      </c>
      <c r="AA12" s="38" t="s">
        <v>99</v>
      </c>
      <c r="AB12" s="11" t="s">
        <v>58</v>
      </c>
      <c r="AC12" s="11" t="s">
        <v>58</v>
      </c>
      <c r="AD12" s="22"/>
      <c r="AE12" s="22"/>
    </row>
    <row r="13" spans="1:31" s="21" customFormat="1" ht="135.75" customHeight="1" x14ac:dyDescent="0.25">
      <c r="A13" s="11">
        <v>102</v>
      </c>
      <c r="B13" s="11" t="s">
        <v>105</v>
      </c>
      <c r="C13" s="11">
        <v>6</v>
      </c>
      <c r="D13" s="11" t="s">
        <v>62</v>
      </c>
      <c r="E13" s="11" t="s">
        <v>89</v>
      </c>
      <c r="F13" s="11" t="s">
        <v>58</v>
      </c>
      <c r="G13" s="11" t="s">
        <v>58</v>
      </c>
      <c r="H13" s="11" t="s">
        <v>58</v>
      </c>
      <c r="I13" s="11" t="s">
        <v>60</v>
      </c>
      <c r="J13" s="45">
        <f>K13+L13</f>
        <v>230184000</v>
      </c>
      <c r="K13" s="45">
        <v>230000000</v>
      </c>
      <c r="L13" s="45">
        <v>184000</v>
      </c>
      <c r="M13" s="11" t="s">
        <v>59</v>
      </c>
      <c r="N13" s="44">
        <v>44470</v>
      </c>
      <c r="O13" s="44">
        <v>44470</v>
      </c>
      <c r="P13" s="11" t="s">
        <v>58</v>
      </c>
      <c r="Q13" s="44">
        <v>44621</v>
      </c>
      <c r="R13" s="33" t="s">
        <v>68</v>
      </c>
      <c r="S13" s="47" t="s">
        <v>123</v>
      </c>
      <c r="T13" s="33" t="s">
        <v>64</v>
      </c>
      <c r="U13" s="47" t="s">
        <v>122</v>
      </c>
      <c r="V13" s="11" t="s">
        <v>96</v>
      </c>
      <c r="W13" s="11" t="s">
        <v>58</v>
      </c>
      <c r="X13" s="11" t="s">
        <v>58</v>
      </c>
      <c r="Y13" s="11" t="s">
        <v>58</v>
      </c>
      <c r="Z13" s="36" t="s">
        <v>102</v>
      </c>
      <c r="AA13" s="11" t="s">
        <v>97</v>
      </c>
      <c r="AB13" s="11" t="s">
        <v>58</v>
      </c>
      <c r="AC13" s="11" t="s">
        <v>58</v>
      </c>
      <c r="AD13" s="22"/>
      <c r="AE13" s="22"/>
    </row>
    <row r="14" spans="1:31" s="21" customFormat="1" ht="102.75" customHeight="1" x14ac:dyDescent="0.25">
      <c r="A14" s="39">
        <v>103</v>
      </c>
      <c r="B14" s="39" t="s">
        <v>106</v>
      </c>
      <c r="C14" s="39" t="s">
        <v>115</v>
      </c>
      <c r="D14" s="39" t="s">
        <v>107</v>
      </c>
      <c r="E14" s="39" t="s">
        <v>116</v>
      </c>
      <c r="F14" s="39" t="s">
        <v>58</v>
      </c>
      <c r="G14" s="39" t="s">
        <v>58</v>
      </c>
      <c r="H14" s="39" t="s">
        <v>58</v>
      </c>
      <c r="I14" s="39" t="s">
        <v>60</v>
      </c>
      <c r="J14" s="45">
        <f>K14+L14</f>
        <v>270588240</v>
      </c>
      <c r="K14" s="45">
        <v>230000004</v>
      </c>
      <c r="L14" s="45">
        <f>K14/85*15</f>
        <v>40588236</v>
      </c>
      <c r="M14" s="39" t="s">
        <v>59</v>
      </c>
      <c r="N14" s="44">
        <v>44452</v>
      </c>
      <c r="O14" s="44">
        <v>44452</v>
      </c>
      <c r="P14" s="39" t="s">
        <v>58</v>
      </c>
      <c r="Q14" s="40">
        <v>45016</v>
      </c>
      <c r="R14" s="39" t="s">
        <v>113</v>
      </c>
      <c r="S14" s="35" t="s">
        <v>108</v>
      </c>
      <c r="T14" s="39" t="s">
        <v>64</v>
      </c>
      <c r="U14" s="33" t="s">
        <v>109</v>
      </c>
      <c r="V14" s="42" t="s">
        <v>58</v>
      </c>
      <c r="W14" s="41" t="s">
        <v>58</v>
      </c>
      <c r="X14" s="41" t="s">
        <v>58</v>
      </c>
      <c r="Y14" s="41" t="s">
        <v>58</v>
      </c>
      <c r="Z14" s="41" t="s">
        <v>58</v>
      </c>
      <c r="AA14" s="41" t="s">
        <v>58</v>
      </c>
      <c r="AB14" s="41" t="s">
        <v>58</v>
      </c>
      <c r="AC14" s="41" t="s">
        <v>58</v>
      </c>
      <c r="AD14" s="22"/>
      <c r="AE14" s="22"/>
    </row>
    <row r="15" spans="1:3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15"/>
      <c r="Z15" s="15"/>
      <c r="AA15" s="15"/>
      <c r="AB15" s="15"/>
      <c r="AC15" s="15"/>
      <c r="AD15" s="15"/>
      <c r="AE15" s="15"/>
    </row>
    <row r="16" spans="1:31" x14ac:dyDescent="0.25">
      <c r="A16" s="48" t="s">
        <v>114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15"/>
      <c r="Z16" s="15"/>
      <c r="AA16" s="15"/>
      <c r="AB16" s="15"/>
      <c r="AC16" s="15"/>
      <c r="AD16" s="15"/>
      <c r="AE16" s="15"/>
    </row>
    <row r="17" spans="1:31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15"/>
      <c r="Z17" s="15"/>
      <c r="AA17" s="15"/>
      <c r="AB17" s="15"/>
      <c r="AC17" s="15"/>
      <c r="AD17" s="15"/>
      <c r="AE17" s="15"/>
    </row>
    <row r="18" spans="1:31" x14ac:dyDescent="0.25">
      <c r="A18" s="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15"/>
      <c r="AA18" s="15"/>
      <c r="AB18" s="15"/>
      <c r="AC18" s="15"/>
      <c r="AD18" s="15"/>
      <c r="AE18" s="15"/>
    </row>
    <row r="19" spans="1:31" ht="21.75" customHeight="1" x14ac:dyDescent="0.25">
      <c r="A19" s="49" t="s">
        <v>69</v>
      </c>
      <c r="B19" s="49"/>
      <c r="C19" s="49"/>
      <c r="D19" s="49"/>
      <c r="E19" s="49"/>
      <c r="F19" s="49"/>
      <c r="G19" s="49"/>
      <c r="H19" s="15"/>
      <c r="I19" s="15"/>
      <c r="J19" s="15"/>
      <c r="K19" s="15"/>
      <c r="L19" s="15"/>
      <c r="M19" s="15"/>
      <c r="N19" s="15"/>
      <c r="O19" s="17"/>
      <c r="P19" s="15"/>
      <c r="Q19" s="15"/>
      <c r="R19" s="15"/>
      <c r="S19" s="15"/>
      <c r="T19" s="15"/>
      <c r="U19" s="2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36.75" customHeight="1" x14ac:dyDescent="0.25">
      <c r="A20" s="50" t="s">
        <v>86</v>
      </c>
      <c r="B20" s="50"/>
      <c r="C20" s="50"/>
      <c r="D20" s="50"/>
      <c r="E20" s="50"/>
      <c r="F20" s="50"/>
      <c r="G20" s="50"/>
      <c r="H20" s="15"/>
      <c r="I20" s="15"/>
      <c r="J20" s="15"/>
      <c r="K20" s="16"/>
      <c r="L20" s="16"/>
      <c r="M20" s="18"/>
      <c r="N20" s="15"/>
      <c r="O20" s="17"/>
      <c r="P20" s="15"/>
      <c r="Q20" s="15"/>
      <c r="R20" s="15"/>
      <c r="S20" s="15"/>
      <c r="T20" s="15"/>
      <c r="U20" s="26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38.25" customHeight="1" x14ac:dyDescent="0.25">
      <c r="A21" s="19" t="s">
        <v>70</v>
      </c>
      <c r="B21" s="51" t="s">
        <v>71</v>
      </c>
      <c r="C21" s="51"/>
      <c r="D21" s="51"/>
      <c r="E21" s="51"/>
      <c r="F21" s="51"/>
      <c r="G21" s="51"/>
      <c r="H21" s="15"/>
      <c r="I21" s="15"/>
      <c r="J21" s="15"/>
      <c r="K21" s="18"/>
      <c r="L21" s="18"/>
      <c r="M21" s="18"/>
      <c r="N21" s="15"/>
      <c r="O21" s="17"/>
      <c r="P21" s="15"/>
      <c r="Q21" s="15"/>
      <c r="R21" s="15"/>
      <c r="S21" s="15"/>
      <c r="T21" s="15"/>
      <c r="U21" s="26"/>
    </row>
    <row r="22" spans="1:31" ht="24.75" customHeight="1" x14ac:dyDescent="0.25">
      <c r="A22" s="19" t="s">
        <v>40</v>
      </c>
      <c r="B22" s="51" t="s">
        <v>72</v>
      </c>
      <c r="C22" s="51"/>
      <c r="D22" s="51"/>
      <c r="E22" s="51"/>
      <c r="F22" s="51"/>
      <c r="G22" s="51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5"/>
      <c r="S22" s="15"/>
      <c r="T22" s="15"/>
      <c r="U22" s="27"/>
    </row>
    <row r="23" spans="1:31" ht="22.5" customHeight="1" x14ac:dyDescent="0.25">
      <c r="A23" s="19" t="s">
        <v>73</v>
      </c>
      <c r="B23" s="51" t="s">
        <v>74</v>
      </c>
      <c r="C23" s="51"/>
      <c r="D23" s="51"/>
      <c r="E23" s="51"/>
      <c r="F23" s="51"/>
      <c r="G23" s="51"/>
      <c r="H23" s="15"/>
      <c r="I23" s="15"/>
      <c r="J23" s="15"/>
      <c r="K23" s="15"/>
      <c r="L23" s="20"/>
      <c r="M23" s="15"/>
      <c r="N23" s="15"/>
      <c r="O23" s="17"/>
      <c r="P23" s="15"/>
      <c r="Q23" s="15"/>
      <c r="R23" s="15"/>
      <c r="S23" s="15"/>
      <c r="T23" s="15"/>
      <c r="U23" s="27"/>
    </row>
    <row r="24" spans="1:31" ht="24.75" customHeight="1" x14ac:dyDescent="0.25">
      <c r="A24" s="19" t="s">
        <v>44</v>
      </c>
      <c r="B24" s="51" t="s">
        <v>75</v>
      </c>
      <c r="C24" s="51"/>
      <c r="D24" s="51"/>
      <c r="E24" s="51"/>
      <c r="F24" s="51"/>
      <c r="G24" s="51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5"/>
      <c r="S24" s="15"/>
      <c r="T24" s="15"/>
      <c r="U24" s="27"/>
    </row>
    <row r="25" spans="1:31" ht="32.25" customHeight="1" x14ac:dyDescent="0.25">
      <c r="A25" s="19" t="s">
        <v>76</v>
      </c>
      <c r="B25" s="52" t="s">
        <v>77</v>
      </c>
      <c r="C25" s="53"/>
      <c r="D25" s="53"/>
      <c r="E25" s="53"/>
      <c r="F25" s="53"/>
      <c r="G25" s="54"/>
      <c r="H25" s="15"/>
      <c r="I25" s="15"/>
      <c r="J25" s="15"/>
      <c r="K25" s="15"/>
      <c r="L25" s="15"/>
      <c r="M25" s="15"/>
      <c r="N25" s="15"/>
      <c r="O25" s="18"/>
      <c r="P25" s="15"/>
      <c r="Q25" s="15"/>
      <c r="R25" s="15"/>
      <c r="S25" s="15"/>
      <c r="T25" s="15"/>
      <c r="U25" s="28"/>
    </row>
    <row r="26" spans="1:31" ht="27.75" customHeight="1" x14ac:dyDescent="0.25">
      <c r="A26" s="19" t="s">
        <v>47</v>
      </c>
      <c r="B26" s="51" t="s">
        <v>78</v>
      </c>
      <c r="C26" s="51"/>
      <c r="D26" s="51"/>
      <c r="E26" s="51"/>
      <c r="F26" s="51"/>
      <c r="G26" s="5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8"/>
    </row>
    <row r="27" spans="1:31" ht="39" customHeight="1" x14ac:dyDescent="0.25">
      <c r="A27" s="19" t="s">
        <v>49</v>
      </c>
      <c r="B27" s="51" t="s">
        <v>79</v>
      </c>
      <c r="C27" s="51"/>
      <c r="D27" s="51"/>
      <c r="E27" s="51"/>
      <c r="F27" s="51"/>
      <c r="G27" s="5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8"/>
    </row>
    <row r="28" spans="1:31" ht="27" customHeight="1" x14ac:dyDescent="0.25">
      <c r="A28" s="19" t="s">
        <v>80</v>
      </c>
      <c r="B28" s="51" t="s">
        <v>81</v>
      </c>
      <c r="C28" s="51"/>
      <c r="D28" s="51"/>
      <c r="E28" s="51"/>
      <c r="F28" s="51"/>
      <c r="G28" s="5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8"/>
    </row>
    <row r="29" spans="1:31" ht="32.25" customHeight="1" x14ac:dyDescent="0.25">
      <c r="A29" s="19" t="s">
        <v>52</v>
      </c>
      <c r="B29" s="51" t="s">
        <v>82</v>
      </c>
      <c r="C29" s="51"/>
      <c r="D29" s="51"/>
      <c r="E29" s="51"/>
      <c r="F29" s="51"/>
      <c r="G29" s="5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8"/>
    </row>
    <row r="30" spans="1:31" ht="24.75" customHeight="1" x14ac:dyDescent="0.25">
      <c r="A30" s="19" t="s">
        <v>53</v>
      </c>
      <c r="B30" s="51" t="s">
        <v>83</v>
      </c>
      <c r="C30" s="51"/>
      <c r="D30" s="51"/>
      <c r="E30" s="51"/>
      <c r="F30" s="51"/>
      <c r="G30" s="5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8"/>
    </row>
    <row r="31" spans="1:31" ht="24" customHeight="1" x14ac:dyDescent="0.25">
      <c r="A31" s="19" t="s">
        <v>84</v>
      </c>
      <c r="B31" s="51" t="s">
        <v>85</v>
      </c>
      <c r="C31" s="51"/>
      <c r="D31" s="51"/>
      <c r="E31" s="51"/>
      <c r="F31" s="51"/>
      <c r="G31" s="5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8"/>
    </row>
  </sheetData>
  <sortState ref="A1:AC52">
    <sortCondition ref="E6:E30" customList="1,2,3,4,5,6,7,8,9,10,11,12"/>
  </sortState>
  <mergeCells count="49">
    <mergeCell ref="A4:A5"/>
    <mergeCell ref="B4:B5"/>
    <mergeCell ref="C4:C5"/>
    <mergeCell ref="D4:D5"/>
    <mergeCell ref="E4:E5"/>
    <mergeCell ref="A1:AC1"/>
    <mergeCell ref="A3:H3"/>
    <mergeCell ref="I3:Q3"/>
    <mergeCell ref="R3:U3"/>
    <mergeCell ref="V3:AC3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B22:G22"/>
    <mergeCell ref="B23:G23"/>
    <mergeCell ref="B24:G24"/>
    <mergeCell ref="B30:G30"/>
    <mergeCell ref="B31:G31"/>
    <mergeCell ref="B25:G25"/>
    <mergeCell ref="B26:G26"/>
    <mergeCell ref="B27:G27"/>
    <mergeCell ref="B28:G28"/>
    <mergeCell ref="B29:G29"/>
    <mergeCell ref="A15:X15"/>
    <mergeCell ref="A16:X16"/>
    <mergeCell ref="A19:G19"/>
    <mergeCell ref="A20:G20"/>
    <mergeCell ref="B21:G21"/>
    <mergeCell ref="B18:Y18"/>
    <mergeCell ref="A17:X17"/>
  </mergeCells>
  <pageMargins left="0.23622047244094491" right="0.23622047244094491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24D01-B4BD-443A-B9A5-E512A6575488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HMG 2021</vt:lpstr>
      <vt:lpstr>'HMG 2021'!_Toc377571456</vt:lpstr>
      <vt:lpstr>'HMG 2021'!_Toc377571459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Martina Fišerová</cp:lastModifiedBy>
  <cp:revision/>
  <cp:lastPrinted>2021-09-14T07:29:25Z</cp:lastPrinted>
  <dcterms:created xsi:type="dcterms:W3CDTF">2015-02-18T14:34:44Z</dcterms:created>
  <dcterms:modified xsi:type="dcterms:W3CDTF">2021-10-06T12:49:56Z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