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NSRR\06_odd_273\02_Realizace_OP\2021-2027\04_OP D 3\02_MV, Platformy a tematické skupiny\02_Platformy\02_Plánovací komise\20260923_29. jednání per rollam\"/>
    </mc:Choice>
  </mc:AlternateContent>
  <xr:revisionPtr revIDLastSave="0" documentId="13_ncr:1_{1F17245A-D1E0-478B-9DA6-851B1B90B2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PD3" sheetId="1" r:id="rId1"/>
  </sheets>
  <definedNames>
    <definedName name="_xlnm._FilterDatabase" localSheetId="0" hidden="1">'OPD3'!$A$4:$Z$38</definedName>
    <definedName name="_Ref363218695" localSheetId="0">'OPD3'!#REF!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H51" i="1"/>
  <c r="H48" i="1"/>
  <c r="H50" i="1"/>
  <c r="H49" i="1" l="1"/>
  <c r="H47" i="1" l="1"/>
  <c r="H44" i="1" l="1"/>
  <c r="H45" i="1"/>
  <c r="H46" i="1"/>
  <c r="H43" i="1" l="1"/>
  <c r="J43" i="1" s="1"/>
  <c r="H42" i="1"/>
  <c r="J42" i="1" s="1"/>
  <c r="H41" i="1" l="1"/>
  <c r="H40" i="1" l="1"/>
  <c r="H39" i="1"/>
  <c r="H38" i="1" l="1"/>
  <c r="H37" i="1"/>
  <c r="H36" i="1"/>
  <c r="H35" i="1"/>
  <c r="H34" i="1"/>
  <c r="H33" i="1"/>
  <c r="H31" i="1"/>
  <c r="H30" i="1"/>
  <c r="H27" i="1"/>
  <c r="H32" i="1"/>
  <c r="H28" i="1" l="1"/>
  <c r="H22" i="1"/>
  <c r="H26" i="1" l="1"/>
  <c r="H25" i="1"/>
  <c r="H24" i="1"/>
  <c r="H29" i="1"/>
  <c r="H17" i="1"/>
  <c r="H16" i="1"/>
  <c r="H21" i="1"/>
  <c r="H23" i="1"/>
  <c r="H20" i="1"/>
  <c r="H19" i="1"/>
  <c r="H18" i="1"/>
  <c r="H15" i="1"/>
  <c r="H10" i="1"/>
  <c r="H7" i="1" l="1"/>
  <c r="H6" i="1"/>
  <c r="H5" i="1"/>
  <c r="H14" i="1" l="1"/>
  <c r="H13" i="1"/>
  <c r="H9" i="1" l="1"/>
  <c r="J9" i="1" s="1"/>
  <c r="J13" i="1" l="1"/>
  <c r="J14" i="1"/>
  <c r="H11" i="1" l="1"/>
  <c r="J11" i="1" s="1"/>
  <c r="H12" i="1"/>
  <c r="J12" i="1" s="1"/>
  <c r="J6" i="1" l="1"/>
  <c r="J7" i="1"/>
  <c r="H8" i="1"/>
  <c r="J8" i="1" s="1"/>
  <c r="J5" i="1"/>
</calcChain>
</file>

<file path=xl/sharedStrings.xml><?xml version="1.0" encoding="utf-8"?>
<sst xmlns="http://schemas.openxmlformats.org/spreadsheetml/2006/main" count="922" uniqueCount="206">
  <si>
    <t xml:space="preserve">Identifikace výzvy </t>
  </si>
  <si>
    <t>Základní plánované údaje o výzvě</t>
  </si>
  <si>
    <t>Zacílení výzvy</t>
  </si>
  <si>
    <t>Doplňkovost výzvy</t>
  </si>
  <si>
    <t>Číslo výzvy</t>
  </si>
  <si>
    <t>Název výzvy</t>
  </si>
  <si>
    <t>Cíl politiky</t>
  </si>
  <si>
    <t>Priorita</t>
  </si>
  <si>
    <t>Specifický cíl</t>
  </si>
  <si>
    <t>Opatření</t>
  </si>
  <si>
    <r>
      <t>Druh výzvy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</si>
  <si>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t>Alokace plánové výzvy (podpora)***</t>
  </si>
  <si>
    <t>Model hodnocení</t>
  </si>
  <si>
    <t>Plánované datum vyhlášení výzvy</t>
  </si>
  <si>
    <t xml:space="preserve">Plánované datum ukončení příjmu žádostí o podporu </t>
  </si>
  <si>
    <r>
      <t>Podporované aktivity</t>
    </r>
    <r>
      <rPr>
        <b/>
        <vertAlign val="superscript"/>
        <sz val="9"/>
        <color theme="1"/>
        <rFont val="Arial"/>
        <family val="2"/>
        <charset val="238"/>
      </rPr>
      <t>1</t>
    </r>
  </si>
  <si>
    <r>
      <t>Cílové skupiny</t>
    </r>
    <r>
      <rPr>
        <b/>
        <vertAlign val="superscript"/>
        <sz val="9"/>
        <color theme="1"/>
        <rFont val="Arial"/>
        <family val="2"/>
        <charset val="238"/>
      </rPr>
      <t>1</t>
    </r>
  </si>
  <si>
    <r>
      <t>Území
(místo dopadu)</t>
    </r>
    <r>
      <rPr>
        <b/>
        <vertAlign val="superscript"/>
        <sz val="9"/>
        <color theme="1"/>
        <rFont val="Arial"/>
        <family val="2"/>
        <charset val="238"/>
      </rPr>
      <t>1</t>
    </r>
  </si>
  <si>
    <r>
      <t>Typy příjemců</t>
    </r>
    <r>
      <rPr>
        <b/>
        <vertAlign val="superscript"/>
        <sz val="9"/>
        <color theme="1"/>
        <rFont val="Arial"/>
        <family val="2"/>
        <charset val="238"/>
      </rPr>
      <t>1</t>
    </r>
  </si>
  <si>
    <t>Program</t>
  </si>
  <si>
    <t>Specifický cíl/opatření</t>
  </si>
  <si>
    <t>Popis doplňkovosti</t>
  </si>
  <si>
    <t>Číslo výzvy se kterou je doplňková</t>
  </si>
  <si>
    <t>Datum vyhlášení (rok)</t>
  </si>
  <si>
    <t>Vyznačení doplňkové vazby</t>
  </si>
  <si>
    <t>Celková alokace (CZV**)</t>
  </si>
  <si>
    <t>Z toho příspěvek Unie</t>
  </si>
  <si>
    <t>Z toho národní spolufinancování (z veřejných zdrojů)</t>
  </si>
  <si>
    <t>01</t>
  </si>
  <si>
    <t>Výzva pro předkládání projektů v rámci opatření 01 - železniční infrastruktura TEN-T</t>
  </si>
  <si>
    <t>Rozvoj inteligentní, bezpečné, udržitelné a intermodální sítě TEN-T odolné vůči změnám klimatu</t>
  </si>
  <si>
    <t>průběžná</t>
  </si>
  <si>
    <t>jednokolový</t>
  </si>
  <si>
    <t>5.10.2022</t>
  </si>
  <si>
    <t>30.6.2029</t>
  </si>
  <si>
    <t xml:space="preserve">Modernizace a rekonstrukci žel. infrastruktury na hlavní i globální síti TEN-T a zavádění nových technologií pro řízení žel. provozu a zajišťování jeho bezpečnosti včetně ERTMS.
</t>
  </si>
  <si>
    <t>N/R</t>
  </si>
  <si>
    <t>Celá ČR</t>
  </si>
  <si>
    <t xml:space="preserve">vlastníci/správci dotčené infrastruktury </t>
  </si>
  <si>
    <t>02</t>
  </si>
  <si>
    <t>Výzva pro předkládání projektů v rámci opatření 05 - železniční infrastruktura mimo TEN-T</t>
  </si>
  <si>
    <t>Rozvoj a posilování udržitelné, inteligentní a intermodální celostátní, regionální a místní mobility odolné vůči změnám klimatu, včetně lepšího přístupu k síti TEN-T a přeshraniční mobility</t>
  </si>
  <si>
    <t>05</t>
  </si>
  <si>
    <t>Intervence směřující do železniční sítě mimo TEN-T a to zejména do  udržitelné regionální, příměstské i městské dopravy v hustě osídlených oblastech a navazující na TEN-T sítě.
Aktivity zajišťující zlepšení kvality železniční infrastruktury ohledně plynulosti, kapacity, bezpečnosti a lepší návaznosti dopravy z regionálních tratí navazující až k síti TEN-T, tzn. budou podpořeny i modernizace stanic a zastávek směřující ke zvyšování komfortu a zlepšení služeb, vč. zvýšení bezpečnosti, tj. včetně ERTMS.</t>
  </si>
  <si>
    <t>03</t>
  </si>
  <si>
    <t>Výzva pro předkládání projektů v rámci opatření 02 - silniční infrastruktura TEN-T</t>
  </si>
  <si>
    <t xml:space="preserve">Projekty zaměřené zejména na dobudování páteřní silniční sítě, která je součástí TEN-T a dále také na zvýšení kapacity nejvýznamnějších tahů. Výstavba zohlední opatření zaměřená na zmírnění negativních dopadů na životní prostředí a veřejné zdraví a na zvýšení bezpečnosti a plynulosti silničního provozu. </t>
  </si>
  <si>
    <t>04</t>
  </si>
  <si>
    <t>Výzva pro předkládání projektů v rámci opatření 07 - silniční infrastruktura mimo TEN-T</t>
  </si>
  <si>
    <t>07</t>
  </si>
  <si>
    <t xml:space="preserve">Výstavba a modernizace dálnic a silnic I. třídy mimo síť TEN-T. 
Aktivity zaměřené na minimalizaci negativních vlivů dopravy výstavbou obchvatů, jež přispějí ke zlepšení emisních situací v centru měst a obcí a sníží dopad na zdraví obyvatel v obytné zástavbě.
</t>
  </si>
  <si>
    <t>Celá ČR (mimo NUTS 2 Praha)</t>
  </si>
  <si>
    <t>Výzva pro opatření 11 - Technická pomoc</t>
  </si>
  <si>
    <t>Technická pomoc</t>
  </si>
  <si>
    <t>25.10.2022</t>
  </si>
  <si>
    <t>Řízení a kontrola programu
Podpora absorpční kapacity
Technické zabezpečení činností
Publicita
Vzdělávání
Evaluace
Dokončení realizace programového období 2014-2020 a příprava nového programového období 2028+</t>
  </si>
  <si>
    <t>subjekty přímo zapojené do implementace OPD</t>
  </si>
  <si>
    <t>06</t>
  </si>
  <si>
    <t>Výzva pro předkládání projektů v rámci opatření 09 - infrastruktura pro alternativní paliva - podpora rozvoje vodíkových plnících stanic</t>
  </si>
  <si>
    <t>Podpora udržitelné multimodální městské mobility v rámci přechodu na uhlíkově neutrální hospodářství</t>
  </si>
  <si>
    <t>09</t>
  </si>
  <si>
    <t>kolová</t>
  </si>
  <si>
    <t>24.11.2022</t>
  </si>
  <si>
    <t>31.1.2023</t>
  </si>
  <si>
    <t>Vybudování vodíkových plnících stanic</t>
  </si>
  <si>
    <t>vlastníci/správci dotčené infrastruktury s veřejným přístupem</t>
  </si>
  <si>
    <t>Výzva pro předkládání projektů v rámci opatření 06 - ITS ve městech</t>
  </si>
  <si>
    <t>Rozvoj udržitelné, inteligentní a intermodální celostátní, regionální a místní mobility odolné vůči změnám klimatu, včetně lepšího přístupu k síti TEN-T a přeshraniční mobility</t>
  </si>
  <si>
    <t>dvoukolový</t>
  </si>
  <si>
    <t>30.6.2024</t>
  </si>
  <si>
    <t>Rozvoj systémů a služeb ITS, infrastruktur prostorových dat, sítí a služeb elektronických komunikací pro poskytování informací o dopravním provozu a pro dynamické řízení dopravy (např. dopravní ústředny ve městech pro koordinaci signálních plánů křižovatek).
Kompatibilita systémů a kontinuity služeb ITS mezi jednotlivými systémy na místní a regionální úrovni.
Implementace dopravních detektorů, kamerových systémů pro ITS systémy a prostorových dat, včetně řešení přenosu dat.
Pořizování a instalace technických zařízení sloužících k získávání statických a dynamických dat o dopravě včetně přenosu těchto dat směrem ke koncovým uživatelům.
Ostatní výše nespecifikované prvky a aplikace ITS a C-ITS.</t>
  </si>
  <si>
    <t>Integrovaný regionální operační program</t>
  </si>
  <si>
    <t>08</t>
  </si>
  <si>
    <t>Výzva pro předkládání projektů v rámci opatření 06 - ITS na dálnicích a silnicích I. třídy</t>
  </si>
  <si>
    <t>31.12.2025</t>
  </si>
  <si>
    <t>Rozvoj inteligentních dopravních systémů (ITS) a digitalizace silniční infrastruktury, jak na nové, tak na stávající silniční infrastruktuře.</t>
  </si>
  <si>
    <t>Výzva pro předkládání projektů v rámci opatření 08 - Infrastruktura městské drážní dopravy (novostavby)</t>
  </si>
  <si>
    <t>Výstavba nových tramvajových a trolejbusových tratí (v Praze též úseků metra) s důrazem na propojení významných dopravních uzlů dosud nenapojených částí města s centry měst. Výstavba technického zázemí a infrastruktury městské drážní dopravy, přičemž podporovány budou pouze projekty s přímým dopadem na uživatele městské drážní dopravy (cestující).</t>
  </si>
  <si>
    <t xml:space="preserve">města/aglomerace se systémy drážní dopravy v elektrické trakci </t>
  </si>
  <si>
    <t>10</t>
  </si>
  <si>
    <t>Výzva pro předkládání projektů v rámci opatření 08 - Infrastruktura městské drážní dopravy (modernizace)</t>
  </si>
  <si>
    <t>Komplexní modernizace tramvajových a trolejbusových tratí s důrazem na zvýšení kvality dopravní cesty, zvyšování cestovní rychlosti a snížení negativních externalit městské drážní dopravy. Modernizace technického zázemí a infrastruktury městské drážní dopravy, přičemž podporovány budou pouze projekty s přímým dopadem na uživatele městské drážní dopravy (cestující).</t>
  </si>
  <si>
    <t>11</t>
  </si>
  <si>
    <t>Výzva pro předkládání projektů v rámci opatření 03 - modernizace a výstavba překladišť kombinované dopravy</t>
  </si>
  <si>
    <t>28.4.2023</t>
  </si>
  <si>
    <t xml:space="preserve">Překladiště kombinované dopravy s veřejným přístupem – modernizace a výstavba (mj. trimodální silnice-železnice-voda, bimodální silnice-železnice)
Pořízení manipulačních zařízení pro překladiště kombinované dopravy
</t>
  </si>
  <si>
    <t>17</t>
  </si>
  <si>
    <t>Výzva pro předkládání projektů v rámci opatření 03 - podpora rozvoje železničních vleček</t>
  </si>
  <si>
    <t>31.10.2023</t>
  </si>
  <si>
    <t>31.1.2024</t>
  </si>
  <si>
    <t>Rozvoj a obnova železničních vleček</t>
  </si>
  <si>
    <t>18</t>
  </si>
  <si>
    <t>Výzva pro předkládání projektů v rámci opatření 04 - interoperabilita v železniční dopravě - palubní jednotky ETCS</t>
  </si>
  <si>
    <t>Vybavování železničních kolejových vozidel palubní částí ETCS (retrofit, fitment, upgrade)</t>
  </si>
  <si>
    <t>Vlastníci nebo provozovatelé železničních kolejových vozidel</t>
  </si>
  <si>
    <t>12</t>
  </si>
  <si>
    <t>Výzva pro předkládání projektů v rámci opatření 09 - infrastruktura pro alternativní paliva - podpora rozvoje infrastruktury běžných dobíjecích stanic ve městech a obcích</t>
  </si>
  <si>
    <t>15.1.2024</t>
  </si>
  <si>
    <t>15.4.2024</t>
  </si>
  <si>
    <t>Vybudování běžných dobíjecích stanic ve městech a obcích</t>
  </si>
  <si>
    <t>13</t>
  </si>
  <si>
    <t>Výzva pro předkládání projektů v rámci opatření 09 - infrastruktura pro alternativní paliva - podpora rozvoje rychlodobíjecí infrastruktury pro osobní vozidla - prioritní oblasti</t>
  </si>
  <si>
    <t>Vybudování rychlodobíjecích stanic pro osobní vozidla v rámci vybraných prioritních oblastí na síti TEN-T a v méně pokrytých oblastech.</t>
  </si>
  <si>
    <t>Vybrané prioritní oblasti na síti TEN-T a v méně pokrytých oblastech dle vymezení uvedeného ve Specifických podmínkách programu Podpora infrastruktury pro alternativní paliva.</t>
  </si>
  <si>
    <t>14</t>
  </si>
  <si>
    <t>Výzva pro předkládání projektů v rámci opatření 09 - infrastruktura pro alternativní paliva - podpora rozvoje rychlodobíjecí infrastruktury pro nákladní vozidla</t>
  </si>
  <si>
    <t>29.2.2024</t>
  </si>
  <si>
    <t>29.5.2024</t>
  </si>
  <si>
    <t>Vybudování rychlodobíjecích stanic pro nákladní vozidla</t>
  </si>
  <si>
    <t>vlastníci dotčené infrastruktury s veřejným přístupem</t>
  </si>
  <si>
    <t>16</t>
  </si>
  <si>
    <t>Výzva pro předkládání projektů v rámci opatření 09 - infrastruktura pro alternativní paliva - podpora rozvoje vodíkových plnicích stanic podél hlavní sítě TEN-T</t>
  </si>
  <si>
    <t>22.2.2024</t>
  </si>
  <si>
    <t>22.5.2024</t>
  </si>
  <si>
    <t>Vybudování vodíkových plnicích stanic podél hlavní sítě TEN-T</t>
  </si>
  <si>
    <t>24</t>
  </si>
  <si>
    <t>Výzva pro předkládání projektů v rámci opatření 09 - infrastruktura pro alternativní paliva - podpora rozvoje vodíkových plnicích stanic v městských uzlech</t>
  </si>
  <si>
    <t>Vybudování vodíkových plnicích stanic v městských uzlech</t>
  </si>
  <si>
    <t>15</t>
  </si>
  <si>
    <t>Výzva pro předkládání projektů v rámci opatření 09 - infrastruktura pro alternativní paliva - podpora rozvoje dobíjecí infrastruktury s bateriovým úložištěm</t>
  </si>
  <si>
    <t>28.3.2024</t>
  </si>
  <si>
    <t>27.6.2024</t>
  </si>
  <si>
    <t>Vybudování dobíjecích stanic s bateriovým úložištěm</t>
  </si>
  <si>
    <t>20</t>
  </si>
  <si>
    <t>Výzva pro předkládání projektů v rámci opatření 04 - interoperabilita v železniční dopravě - TSI TAF/TAP</t>
  </si>
  <si>
    <t>30.11.2023</t>
  </si>
  <si>
    <t>Pořizování a upgrade telematických aplikací pro nákladní a osobní dopravu u dopravců a správců infrastruktury v rámci splnění platných požadavků dle TSI</t>
  </si>
  <si>
    <t>21</t>
  </si>
  <si>
    <t>Výzva pro předkládání projektů v rámci opatření 04 - interoperabilita v železniční dopravě - TSI NOI</t>
  </si>
  <si>
    <t>Modernizace nákladních vozů za účelem dosažení hlukových limitů dle platných požadavků TSI NOI (modernizace brzdového systému spočívající ve výměně brzdových špalků a nezbytných souvisejících úprav)</t>
  </si>
  <si>
    <t>22</t>
  </si>
  <si>
    <t>Výzva pro předkládání projektů v rámci opatření 04 - interoperabilita v železniční dopravě - provoz v soustavě střídavého proudu 25 kV/50 Hz</t>
  </si>
  <si>
    <t>Úprava vozidel pro provoz na napájecím systému 25kV/50Hz (dosazení střídavé části do stejnosměrných elektrických vozidel, tak aby byl možný jejich provoz i na tratích se střídavým trakčním systémem 25 kV/ 50 Hz)</t>
  </si>
  <si>
    <t>23</t>
  </si>
  <si>
    <t>Výzva pro předkládání projektů v rámci opatření 09 - infrastruktura pro alternativní paliva - podpora rozvoje rychlodobíjecí infrastruktury pro osobní vozidla - oblasti v rámci celé ČR</t>
  </si>
  <si>
    <t>Vybudování rychlodobíjecích stanic pro osobní vozidla v rámci celé ČR (bez vymezení prioritních oblastí)</t>
  </si>
  <si>
    <t>25</t>
  </si>
  <si>
    <t>Výzva pro předkládání projektů v rámci opatření 09 - infrastruktura pro alternativní paliva - podpora rozvoje ostatních vodíkových plnicích stanic</t>
  </si>
  <si>
    <t>21.3.2024</t>
  </si>
  <si>
    <t>20.6.2024</t>
  </si>
  <si>
    <t>Vybudování ostatních vodíkových plnicích stanic</t>
  </si>
  <si>
    <t>19</t>
  </si>
  <si>
    <t>Výzva pro předkládání projektů v rámci opatření 04 - interoperabilita v železniční dopravě - TSI WAG (digitalizace železnice)</t>
  </si>
  <si>
    <t>06/2025</t>
  </si>
  <si>
    <t>09/2025</t>
  </si>
  <si>
    <t>Modernizace nákladních vozů za účelem automatizace a digitalizace (dosazení čidel a dalších zařízení, příprava na přechod na digitální automatické spřáhlo podle specifikací TSI WAG)</t>
  </si>
  <si>
    <t>26</t>
  </si>
  <si>
    <t>01/2025</t>
  </si>
  <si>
    <t>05/2025</t>
  </si>
  <si>
    <t>27</t>
  </si>
  <si>
    <t>28</t>
  </si>
  <si>
    <t>27.9.2024</t>
  </si>
  <si>
    <t>13.1.2025</t>
  </si>
  <si>
    <t>29</t>
  </si>
  <si>
    <t>30</t>
  </si>
  <si>
    <t>30.9.2024</t>
  </si>
  <si>
    <t>27.1.2025</t>
  </si>
  <si>
    <t>31</t>
  </si>
  <si>
    <t>32</t>
  </si>
  <si>
    <t>31.10.2024</t>
  </si>
  <si>
    <t>28.2.2025</t>
  </si>
  <si>
    <t>33</t>
  </si>
  <si>
    <t>34</t>
  </si>
  <si>
    <t>35</t>
  </si>
  <si>
    <t>Rozvoj a posilování udržitelné, inteligentní a intermodální celostátní, regionální a místní mobility odolné vůči změnám klimatu, včetně lepšího přístupu k síti TEN-T a přeshraniční mobility</t>
  </si>
  <si>
    <t>36</t>
  </si>
  <si>
    <t>37</t>
  </si>
  <si>
    <t>38</t>
  </si>
  <si>
    <t>39</t>
  </si>
  <si>
    <t>Výzva pro předkládání projektů v rámci opatření 08 - Infrastruktura městské drážní dopravy (novostavby a modernizace)</t>
  </si>
  <si>
    <t>Výstavba nových tramvajových a trolejbusových tratí (v Praze též úseků metra) s důrazem na propojení významných dopravních uzlů dosud nenapojených částí města s centry měst. Výstavba technického zázemí a infrastruktury městské drážní dopravy, přičemž podporovány budou pouze projekty s přímým dopadem na uživatele městské drážní dopravy (cestující).
Komplexní modernizace tramvajových a trolejbusových tratí s důrazem na zvýšení kvality dopravní cesty, zvyšování cestovní rychlosti a snížení negativních externalit městské drážní dopravy. Modernizace technického zázemí a infrastruktury městské drážní dopravy, přičemž podporovány budou pouze projekty s přímým dopadem na uživatele městské drážní dopravy (cestující).</t>
  </si>
  <si>
    <t>40</t>
  </si>
  <si>
    <t>41</t>
  </si>
  <si>
    <t>Vybudování rychlodobíjecích stanic pro osobní vozidla v rámci celé ČR (bez vymezení prioritních oblastí) s minimálním výkonem 150kW (u každé dobíjecí stanice).</t>
  </si>
  <si>
    <t>42</t>
  </si>
  <si>
    <t xml:space="preserve">*  Tento harmonogram je indikativní a může být dále upravován, včetně doplnění dalších výzev, změn alokací a termínů. </t>
  </si>
  <si>
    <t xml:space="preserve">** Jedná se o orientační částku dopočtenou na základě max. možné míry podpory v rámci dané výzvy. </t>
  </si>
  <si>
    <t>*** uvedené alokace příspěvku EU vycházejí z přepočtu směnným kurzem CZK/EUR ve výši 24,50 Kč, s ohledem na tuto skutečnost může být alokace výzvy v okamžiku vyhlášení přepočtena aktuálně platným kurzem.</t>
  </si>
  <si>
    <t>Poznámka k vyplnění jednotlivých polí u zacílení výzev:</t>
  </si>
  <si>
    <t>Pokud je uvedeno N/R, tak to znamená, že výzva není zacílena a bude podporováno vše, co je uvedeno v programovém dokumentu pro daný specifický cíl.</t>
  </si>
  <si>
    <t>43</t>
  </si>
  <si>
    <t>29.11.2024</t>
  </si>
  <si>
    <t>31.3.2025</t>
  </si>
  <si>
    <t>19.12.2024</t>
  </si>
  <si>
    <t>30.6.2025</t>
  </si>
  <si>
    <t>31.10.2025</t>
  </si>
  <si>
    <t>26.2.2026</t>
  </si>
  <si>
    <t>28.11.2025</t>
  </si>
  <si>
    <t>31.3.2026</t>
  </si>
  <si>
    <t>30.5.2025</t>
  </si>
  <si>
    <t>31.3.2027</t>
  </si>
  <si>
    <t>30.9.2025</t>
  </si>
  <si>
    <t>27.1.2026</t>
  </si>
  <si>
    <t>44</t>
  </si>
  <si>
    <t>45</t>
  </si>
  <si>
    <t>46</t>
  </si>
  <si>
    <t>47</t>
  </si>
  <si>
    <t>09/2026</t>
  </si>
  <si>
    <t>12/2026</t>
  </si>
  <si>
    <t>10/2026</t>
  </si>
  <si>
    <t>01/2027</t>
  </si>
  <si>
    <t>48</t>
  </si>
  <si>
    <t>Vybrané oblasti podél hlavní a globální sítě TEN-T, katastrální
území v tzv. městských uzlech TEN-T, bezpečné
a chráněné parkovací plochy</t>
  </si>
  <si>
    <t>02/2027</t>
  </si>
  <si>
    <t>05/2027</t>
  </si>
  <si>
    <t>Harmonogram výzev pro Program Doprava 2021-2027 na rok 2026/2027* - 22.9.2026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</si>
</sst>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b/>
      <i/>
      <sz val="10"/>
      <color theme="4" tint="-0.249977111117893"/>
      <name val="Arial"/>
      <family val="2"/>
      <charset val="238"/>
    </font>
    <font>
      <i/>
      <sz val="10"/>
      <color theme="4" tint="-0.249977111117893"/>
      <name val="Arial"/>
      <family val="2"/>
      <charset val="238"/>
    </font>
    <font>
      <b/>
      <sz val="9"/>
      <name val="Arial"/>
      <family val="2"/>
      <charset val="238"/>
    </font>
    <font>
      <b/>
      <sz val="36"/>
      <color theme="4" tint="-0.249977111117893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164" fontId="0" fillId="5" borderId="6" xfId="0" applyNumberForma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center" vertical="center" wrapText="1"/>
    </xf>
    <xf numFmtId="49" fontId="1" fillId="5" borderId="19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49" fontId="1" fillId="5" borderId="27" xfId="0" applyNumberFormat="1" applyFont="1" applyFill="1" applyBorder="1" applyAlignment="1">
      <alignment horizontal="center" vertical="center" wrapText="1"/>
    </xf>
    <xf numFmtId="164" fontId="0" fillId="5" borderId="27" xfId="0" applyNumberForma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" fillId="5" borderId="29" xfId="0" applyNumberFormat="1" applyFont="1" applyFill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164" fontId="0" fillId="5" borderId="5" xfId="0" applyNumberForma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7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8"/>
  <sheetViews>
    <sheetView tabSelected="1" zoomScale="40" zoomScaleNormal="85" workbookViewId="0">
      <pane ySplit="4" topLeftCell="A48" activePane="bottomLeft" state="frozen"/>
      <selection pane="bottomLeft" activeCell="E62" sqref="E62"/>
    </sheetView>
  </sheetViews>
  <sheetFormatPr defaultColWidth="9.140625" defaultRowHeight="15" x14ac:dyDescent="0.25"/>
  <cols>
    <col min="1" max="1" width="7.5703125" style="1" customWidth="1"/>
    <col min="2" max="2" width="31.28515625" style="1" customWidth="1"/>
    <col min="3" max="3" width="9.140625" style="1"/>
    <col min="4" max="4" width="7" style="1" customWidth="1"/>
    <col min="5" max="5" width="48.140625" style="1" customWidth="1"/>
    <col min="6" max="6" width="9.140625" style="1"/>
    <col min="7" max="7" width="10.5703125" style="1" customWidth="1"/>
    <col min="8" max="8" width="22.7109375" style="1" customWidth="1"/>
    <col min="9" max="9" width="18" style="1" customWidth="1"/>
    <col min="10" max="10" width="20.5703125" style="1" customWidth="1"/>
    <col min="11" max="11" width="12.42578125" style="1" customWidth="1"/>
    <col min="12" max="12" width="11" style="1" customWidth="1"/>
    <col min="13" max="13" width="10.7109375" style="1" customWidth="1"/>
    <col min="14" max="14" width="125" style="1" customWidth="1"/>
    <col min="15" max="15" width="11.140625" style="1" customWidth="1"/>
    <col min="16" max="16" width="26.42578125" style="1" customWidth="1"/>
    <col min="17" max="17" width="28.42578125" style="1" customWidth="1"/>
    <col min="18" max="19" width="12.42578125" style="1" customWidth="1"/>
    <col min="20" max="20" width="21.42578125" style="1" customWidth="1"/>
    <col min="21" max="21" width="11.28515625" style="1" customWidth="1"/>
    <col min="22" max="22" width="11.140625" style="1" customWidth="1"/>
    <col min="23" max="23" width="11.42578125" style="1" customWidth="1"/>
    <col min="24" max="24" width="10.5703125" style="1" customWidth="1"/>
    <col min="25" max="25" width="10.28515625" style="1" customWidth="1"/>
    <col min="26" max="26" width="10.42578125" style="1" customWidth="1"/>
    <col min="27" max="16384" width="9.140625" style="1"/>
  </cols>
  <sheetData>
    <row r="1" spans="1:24" ht="54" customHeight="1" thickBot="1" x14ac:dyDescent="0.3">
      <c r="A1" s="51" t="s">
        <v>205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s="2" customFormat="1" ht="32.25" customHeight="1" x14ac:dyDescent="0.25">
      <c r="A2" s="66" t="s">
        <v>0</v>
      </c>
      <c r="B2" s="67"/>
      <c r="C2" s="67"/>
      <c r="D2" s="67"/>
      <c r="E2" s="67"/>
      <c r="F2" s="67"/>
      <c r="G2" s="55" t="s">
        <v>1</v>
      </c>
      <c r="H2" s="56"/>
      <c r="I2" s="56"/>
      <c r="J2" s="56"/>
      <c r="K2" s="56"/>
      <c r="L2" s="56"/>
      <c r="M2" s="57"/>
      <c r="N2" s="59" t="s">
        <v>2</v>
      </c>
      <c r="O2" s="59"/>
      <c r="P2" s="59"/>
      <c r="Q2" s="59"/>
      <c r="R2" s="62" t="s">
        <v>3</v>
      </c>
      <c r="S2" s="62"/>
      <c r="T2" s="62"/>
      <c r="U2" s="62"/>
      <c r="V2" s="62"/>
      <c r="W2" s="62"/>
      <c r="X2" s="63"/>
    </row>
    <row r="3" spans="1:24" ht="33" customHeight="1" x14ac:dyDescent="0.25">
      <c r="A3" s="74" t="s">
        <v>4</v>
      </c>
      <c r="B3" s="72" t="s">
        <v>5</v>
      </c>
      <c r="C3" s="72" t="s">
        <v>6</v>
      </c>
      <c r="D3" s="72" t="s">
        <v>7</v>
      </c>
      <c r="E3" s="72" t="s">
        <v>8</v>
      </c>
      <c r="F3" s="72" t="s">
        <v>9</v>
      </c>
      <c r="G3" s="70" t="s">
        <v>10</v>
      </c>
      <c r="H3" s="52" t="s">
        <v>11</v>
      </c>
      <c r="I3" s="53"/>
      <c r="J3" s="54"/>
      <c r="K3" s="70" t="s">
        <v>12</v>
      </c>
      <c r="L3" s="70" t="s">
        <v>13</v>
      </c>
      <c r="M3" s="70" t="s">
        <v>14</v>
      </c>
      <c r="N3" s="60" t="s">
        <v>15</v>
      </c>
      <c r="O3" s="60" t="s">
        <v>16</v>
      </c>
      <c r="P3" s="60" t="s">
        <v>17</v>
      </c>
      <c r="Q3" s="60" t="s">
        <v>18</v>
      </c>
      <c r="R3" s="64" t="s">
        <v>19</v>
      </c>
      <c r="S3" s="64" t="s">
        <v>7</v>
      </c>
      <c r="T3" s="64" t="s">
        <v>20</v>
      </c>
      <c r="U3" s="64" t="s">
        <v>21</v>
      </c>
      <c r="V3" s="64" t="s">
        <v>22</v>
      </c>
      <c r="W3" s="64" t="s">
        <v>23</v>
      </c>
      <c r="X3" s="68" t="s">
        <v>24</v>
      </c>
    </row>
    <row r="4" spans="1:24" ht="36.75" thickBot="1" x14ac:dyDescent="0.3">
      <c r="A4" s="75"/>
      <c r="B4" s="73"/>
      <c r="C4" s="73"/>
      <c r="D4" s="73"/>
      <c r="E4" s="73"/>
      <c r="F4" s="73"/>
      <c r="G4" s="71"/>
      <c r="H4" s="6" t="s">
        <v>25</v>
      </c>
      <c r="I4" s="7" t="s">
        <v>26</v>
      </c>
      <c r="J4" s="7" t="s">
        <v>27</v>
      </c>
      <c r="K4" s="71"/>
      <c r="L4" s="71"/>
      <c r="M4" s="71"/>
      <c r="N4" s="61"/>
      <c r="O4" s="61"/>
      <c r="P4" s="61"/>
      <c r="Q4" s="61"/>
      <c r="R4" s="65"/>
      <c r="S4" s="65"/>
      <c r="T4" s="65"/>
      <c r="U4" s="65"/>
      <c r="V4" s="65"/>
      <c r="W4" s="65"/>
      <c r="X4" s="69"/>
    </row>
    <row r="5" spans="1:24" s="3" customFormat="1" ht="44.25" hidden="1" customHeight="1" x14ac:dyDescent="0.25">
      <c r="A5" s="8" t="s">
        <v>28</v>
      </c>
      <c r="B5" s="9" t="s">
        <v>29</v>
      </c>
      <c r="C5" s="9">
        <v>3</v>
      </c>
      <c r="D5" s="9">
        <v>1</v>
      </c>
      <c r="E5" s="10" t="s">
        <v>30</v>
      </c>
      <c r="F5" s="10" t="s">
        <v>28</v>
      </c>
      <c r="G5" s="9" t="s">
        <v>31</v>
      </c>
      <c r="H5" s="11">
        <f>I5/85*100</f>
        <v>14858815802.352942</v>
      </c>
      <c r="I5" s="11">
        <v>12629993432</v>
      </c>
      <c r="J5" s="11">
        <f>H5-I5</f>
        <v>2228822370.3529415</v>
      </c>
      <c r="K5" s="9" t="s">
        <v>32</v>
      </c>
      <c r="L5" s="20" t="s">
        <v>33</v>
      </c>
      <c r="M5" s="20" t="s">
        <v>34</v>
      </c>
      <c r="N5" s="12" t="s">
        <v>35</v>
      </c>
      <c r="O5" s="9" t="s">
        <v>36</v>
      </c>
      <c r="P5" s="9" t="s">
        <v>37</v>
      </c>
      <c r="Q5" s="9" t="s">
        <v>38</v>
      </c>
      <c r="R5" s="9" t="s">
        <v>36</v>
      </c>
      <c r="S5" s="9" t="s">
        <v>36</v>
      </c>
      <c r="T5" s="9" t="s">
        <v>36</v>
      </c>
      <c r="U5" s="9" t="s">
        <v>36</v>
      </c>
      <c r="V5" s="9" t="s">
        <v>36</v>
      </c>
      <c r="W5" s="9" t="s">
        <v>36</v>
      </c>
      <c r="X5" s="13" t="s">
        <v>36</v>
      </c>
    </row>
    <row r="6" spans="1:24" s="3" customFormat="1" ht="72" hidden="1" customHeight="1" x14ac:dyDescent="0.25">
      <c r="A6" s="14" t="s">
        <v>39</v>
      </c>
      <c r="B6" s="15" t="s">
        <v>40</v>
      </c>
      <c r="C6" s="15">
        <v>3</v>
      </c>
      <c r="D6" s="15">
        <v>1</v>
      </c>
      <c r="E6" s="16" t="s">
        <v>41</v>
      </c>
      <c r="F6" s="16" t="s">
        <v>42</v>
      </c>
      <c r="G6" s="15" t="s">
        <v>31</v>
      </c>
      <c r="H6" s="17">
        <f>I6/85*100</f>
        <v>17081540197.647058</v>
      </c>
      <c r="I6" s="17">
        <v>14519309168</v>
      </c>
      <c r="J6" s="17">
        <f t="shared" ref="J6:J14" si="0">H6-I6</f>
        <v>2562231029.6470585</v>
      </c>
      <c r="K6" s="15" t="s">
        <v>32</v>
      </c>
      <c r="L6" s="20" t="s">
        <v>33</v>
      </c>
      <c r="M6" s="20" t="s">
        <v>34</v>
      </c>
      <c r="N6" s="18" t="s">
        <v>43</v>
      </c>
      <c r="O6" s="15" t="s">
        <v>36</v>
      </c>
      <c r="P6" s="15" t="s">
        <v>37</v>
      </c>
      <c r="Q6" s="15" t="s">
        <v>38</v>
      </c>
      <c r="R6" s="15" t="s">
        <v>36</v>
      </c>
      <c r="S6" s="15" t="s">
        <v>36</v>
      </c>
      <c r="T6" s="15" t="s">
        <v>36</v>
      </c>
      <c r="U6" s="15" t="s">
        <v>36</v>
      </c>
      <c r="V6" s="15" t="s">
        <v>36</v>
      </c>
      <c r="W6" s="15" t="s">
        <v>36</v>
      </c>
      <c r="X6" s="19" t="s">
        <v>36</v>
      </c>
    </row>
    <row r="7" spans="1:24" s="3" customFormat="1" ht="45" hidden="1" customHeight="1" x14ac:dyDescent="0.25">
      <c r="A7" s="14" t="s">
        <v>44</v>
      </c>
      <c r="B7" s="15" t="s">
        <v>45</v>
      </c>
      <c r="C7" s="15">
        <v>3</v>
      </c>
      <c r="D7" s="15">
        <v>1</v>
      </c>
      <c r="E7" s="16" t="s">
        <v>30</v>
      </c>
      <c r="F7" s="16" t="s">
        <v>39</v>
      </c>
      <c r="G7" s="15" t="s">
        <v>31</v>
      </c>
      <c r="H7" s="17">
        <f>I7/85*100</f>
        <v>60086368897.058823</v>
      </c>
      <c r="I7" s="17">
        <v>51073413562.5</v>
      </c>
      <c r="J7" s="17">
        <f t="shared" si="0"/>
        <v>9012955334.5588226</v>
      </c>
      <c r="K7" s="15" t="s">
        <v>32</v>
      </c>
      <c r="L7" s="20" t="s">
        <v>33</v>
      </c>
      <c r="M7" s="20" t="s">
        <v>34</v>
      </c>
      <c r="N7" s="18" t="s">
        <v>46</v>
      </c>
      <c r="O7" s="15" t="s">
        <v>36</v>
      </c>
      <c r="P7" s="15" t="s">
        <v>37</v>
      </c>
      <c r="Q7" s="15" t="s">
        <v>38</v>
      </c>
      <c r="R7" s="15" t="s">
        <v>36</v>
      </c>
      <c r="S7" s="15" t="s">
        <v>36</v>
      </c>
      <c r="T7" s="15" t="s">
        <v>36</v>
      </c>
      <c r="U7" s="15" t="s">
        <v>36</v>
      </c>
      <c r="V7" s="15" t="s">
        <v>36</v>
      </c>
      <c r="W7" s="15" t="s">
        <v>36</v>
      </c>
      <c r="X7" s="19" t="s">
        <v>36</v>
      </c>
    </row>
    <row r="8" spans="1:24" s="3" customFormat="1" ht="57.75" hidden="1" customHeight="1" x14ac:dyDescent="0.25">
      <c r="A8" s="14" t="s">
        <v>47</v>
      </c>
      <c r="B8" s="15" t="s">
        <v>48</v>
      </c>
      <c r="C8" s="15">
        <v>3</v>
      </c>
      <c r="D8" s="15">
        <v>2</v>
      </c>
      <c r="E8" s="16" t="s">
        <v>41</v>
      </c>
      <c r="F8" s="16" t="s">
        <v>49</v>
      </c>
      <c r="G8" s="15" t="s">
        <v>31</v>
      </c>
      <c r="H8" s="17">
        <f t="shared" ref="H8:H12" si="1">I8/85*100</f>
        <v>8041870372.9411764</v>
      </c>
      <c r="I8" s="17">
        <v>6835589817</v>
      </c>
      <c r="J8" s="17">
        <f t="shared" si="0"/>
        <v>1206280555.9411764</v>
      </c>
      <c r="K8" s="15" t="s">
        <v>32</v>
      </c>
      <c r="L8" s="20" t="s">
        <v>33</v>
      </c>
      <c r="M8" s="20" t="s">
        <v>34</v>
      </c>
      <c r="N8" s="18" t="s">
        <v>50</v>
      </c>
      <c r="O8" s="15" t="s">
        <v>36</v>
      </c>
      <c r="P8" s="15" t="s">
        <v>51</v>
      </c>
      <c r="Q8" s="15" t="s">
        <v>38</v>
      </c>
      <c r="R8" s="15" t="s">
        <v>36</v>
      </c>
      <c r="S8" s="15" t="s">
        <v>36</v>
      </c>
      <c r="T8" s="15" t="s">
        <v>36</v>
      </c>
      <c r="U8" s="15" t="s">
        <v>36</v>
      </c>
      <c r="V8" s="15" t="s">
        <v>36</v>
      </c>
      <c r="W8" s="15" t="s">
        <v>36</v>
      </c>
      <c r="X8" s="19" t="s">
        <v>36</v>
      </c>
    </row>
    <row r="9" spans="1:24" ht="96" hidden="1" customHeight="1" x14ac:dyDescent="0.25">
      <c r="A9" s="14" t="s">
        <v>42</v>
      </c>
      <c r="B9" s="15" t="s">
        <v>52</v>
      </c>
      <c r="C9" s="15" t="s">
        <v>36</v>
      </c>
      <c r="D9" s="15">
        <v>4</v>
      </c>
      <c r="E9" s="16" t="s">
        <v>53</v>
      </c>
      <c r="F9" s="15">
        <v>11</v>
      </c>
      <c r="G9" s="15" t="s">
        <v>31</v>
      </c>
      <c r="H9" s="17">
        <f>I9/85*100</f>
        <v>1337162988.8235292</v>
      </c>
      <c r="I9" s="17">
        <v>1136588540.5</v>
      </c>
      <c r="J9" s="17">
        <f>H9-I9</f>
        <v>200574448.32352924</v>
      </c>
      <c r="K9" s="15" t="s">
        <v>32</v>
      </c>
      <c r="L9" s="21" t="s">
        <v>54</v>
      </c>
      <c r="M9" s="21" t="s">
        <v>34</v>
      </c>
      <c r="N9" s="18" t="s">
        <v>55</v>
      </c>
      <c r="O9" s="15" t="s">
        <v>36</v>
      </c>
      <c r="P9" s="15" t="s">
        <v>37</v>
      </c>
      <c r="Q9" s="15" t="s">
        <v>56</v>
      </c>
      <c r="R9" s="15" t="s">
        <v>36</v>
      </c>
      <c r="S9" s="15" t="s">
        <v>36</v>
      </c>
      <c r="T9" s="15" t="s">
        <v>36</v>
      </c>
      <c r="U9" s="15" t="s">
        <v>36</v>
      </c>
      <c r="V9" s="15" t="s">
        <v>36</v>
      </c>
      <c r="W9" s="15" t="s">
        <v>36</v>
      </c>
      <c r="X9" s="19" t="s">
        <v>36</v>
      </c>
    </row>
    <row r="10" spans="1:24" s="3" customFormat="1" ht="69" hidden="1" customHeight="1" x14ac:dyDescent="0.25">
      <c r="A10" s="14" t="s">
        <v>57</v>
      </c>
      <c r="B10" s="15" t="s">
        <v>58</v>
      </c>
      <c r="C10" s="15">
        <v>2</v>
      </c>
      <c r="D10" s="15">
        <v>3</v>
      </c>
      <c r="E10" s="16" t="s">
        <v>59</v>
      </c>
      <c r="F10" s="16" t="s">
        <v>60</v>
      </c>
      <c r="G10" s="15" t="s">
        <v>61</v>
      </c>
      <c r="H10" s="17">
        <f>I10</f>
        <v>300000000</v>
      </c>
      <c r="I10" s="17">
        <v>300000000</v>
      </c>
      <c r="J10" s="17">
        <v>0</v>
      </c>
      <c r="K10" s="15" t="s">
        <v>32</v>
      </c>
      <c r="L10" s="21" t="s">
        <v>62</v>
      </c>
      <c r="M10" s="16" t="s">
        <v>63</v>
      </c>
      <c r="N10" s="18" t="s">
        <v>64</v>
      </c>
      <c r="O10" s="15" t="s">
        <v>36</v>
      </c>
      <c r="P10" s="15" t="s">
        <v>37</v>
      </c>
      <c r="Q10" s="15" t="s">
        <v>65</v>
      </c>
      <c r="R10" s="15" t="s">
        <v>36</v>
      </c>
      <c r="S10" s="15" t="s">
        <v>36</v>
      </c>
      <c r="T10" s="15" t="s">
        <v>36</v>
      </c>
      <c r="U10" s="15" t="s">
        <v>36</v>
      </c>
      <c r="V10" s="15" t="s">
        <v>36</v>
      </c>
      <c r="W10" s="15" t="s">
        <v>36</v>
      </c>
      <c r="X10" s="19" t="s">
        <v>36</v>
      </c>
    </row>
    <row r="11" spans="1:24" ht="99" hidden="1" customHeight="1" x14ac:dyDescent="0.25">
      <c r="A11" s="14" t="s">
        <v>49</v>
      </c>
      <c r="B11" s="15" t="s">
        <v>66</v>
      </c>
      <c r="C11" s="15">
        <v>3</v>
      </c>
      <c r="D11" s="15">
        <v>1</v>
      </c>
      <c r="E11" s="16" t="s">
        <v>67</v>
      </c>
      <c r="F11" s="16" t="s">
        <v>57</v>
      </c>
      <c r="G11" s="15" t="s">
        <v>31</v>
      </c>
      <c r="H11" s="17">
        <f t="shared" si="1"/>
        <v>2305882352.9411764</v>
      </c>
      <c r="I11" s="17">
        <v>1960000000</v>
      </c>
      <c r="J11" s="17">
        <f t="shared" si="0"/>
        <v>345882352.94117641</v>
      </c>
      <c r="K11" s="15" t="s">
        <v>68</v>
      </c>
      <c r="L11" s="21" t="s">
        <v>62</v>
      </c>
      <c r="M11" s="16" t="s">
        <v>69</v>
      </c>
      <c r="N11" s="18" t="s">
        <v>70</v>
      </c>
      <c r="O11" s="15" t="s">
        <v>36</v>
      </c>
      <c r="P11" s="15" t="s">
        <v>37</v>
      </c>
      <c r="Q11" s="15" t="s">
        <v>38</v>
      </c>
      <c r="R11" s="15" t="s">
        <v>71</v>
      </c>
      <c r="S11" s="15">
        <v>6</v>
      </c>
      <c r="T11" s="15" t="s">
        <v>59</v>
      </c>
      <c r="U11" s="15"/>
      <c r="V11" s="15"/>
      <c r="W11" s="15"/>
      <c r="X11" s="19"/>
    </row>
    <row r="12" spans="1:24" ht="60.75" hidden="1" customHeight="1" x14ac:dyDescent="0.25">
      <c r="A12" s="14" t="s">
        <v>72</v>
      </c>
      <c r="B12" s="15" t="s">
        <v>73</v>
      </c>
      <c r="C12" s="15">
        <v>3</v>
      </c>
      <c r="D12" s="15">
        <v>1</v>
      </c>
      <c r="E12" s="16" t="s">
        <v>67</v>
      </c>
      <c r="F12" s="16" t="s">
        <v>57</v>
      </c>
      <c r="G12" s="15" t="s">
        <v>31</v>
      </c>
      <c r="H12" s="22">
        <f t="shared" si="1"/>
        <v>576470588.2352941</v>
      </c>
      <c r="I12" s="22">
        <v>490000000</v>
      </c>
      <c r="J12" s="22">
        <f t="shared" si="0"/>
        <v>86470588.235294104</v>
      </c>
      <c r="K12" s="23" t="s">
        <v>68</v>
      </c>
      <c r="L12" s="21" t="s">
        <v>63</v>
      </c>
      <c r="M12" s="16" t="s">
        <v>74</v>
      </c>
      <c r="N12" s="18" t="s">
        <v>75</v>
      </c>
      <c r="O12" s="15" t="s">
        <v>36</v>
      </c>
      <c r="P12" s="15" t="s">
        <v>37</v>
      </c>
      <c r="Q12" s="15" t="s">
        <v>38</v>
      </c>
      <c r="R12" s="15" t="s">
        <v>36</v>
      </c>
      <c r="S12" s="15" t="s">
        <v>36</v>
      </c>
      <c r="T12" s="15" t="s">
        <v>36</v>
      </c>
      <c r="U12" s="15" t="s">
        <v>36</v>
      </c>
      <c r="V12" s="15" t="s">
        <v>36</v>
      </c>
      <c r="W12" s="15" t="s">
        <v>36</v>
      </c>
      <c r="X12" s="19" t="s">
        <v>36</v>
      </c>
    </row>
    <row r="13" spans="1:24" ht="69.75" hidden="1" customHeight="1" x14ac:dyDescent="0.25">
      <c r="A13" s="14" t="s">
        <v>60</v>
      </c>
      <c r="B13" s="15" t="s">
        <v>76</v>
      </c>
      <c r="C13" s="15">
        <v>2</v>
      </c>
      <c r="D13" s="15">
        <v>3</v>
      </c>
      <c r="E13" s="16" t="s">
        <v>59</v>
      </c>
      <c r="F13" s="16" t="s">
        <v>72</v>
      </c>
      <c r="G13" s="15" t="s">
        <v>31</v>
      </c>
      <c r="H13" s="22">
        <f>I13/85*100</f>
        <v>18378864362.35294</v>
      </c>
      <c r="I13" s="22">
        <v>15622034708</v>
      </c>
      <c r="J13" s="22">
        <f t="shared" si="0"/>
        <v>2756829654.3529396</v>
      </c>
      <c r="K13" s="23" t="s">
        <v>68</v>
      </c>
      <c r="L13" s="21" t="s">
        <v>62</v>
      </c>
      <c r="M13" s="16" t="s">
        <v>69</v>
      </c>
      <c r="N13" s="18" t="s">
        <v>77</v>
      </c>
      <c r="O13" s="15" t="s">
        <v>36</v>
      </c>
      <c r="P13" s="15" t="s">
        <v>78</v>
      </c>
      <c r="Q13" s="15" t="s">
        <v>38</v>
      </c>
      <c r="R13" s="15" t="s">
        <v>71</v>
      </c>
      <c r="S13" s="15">
        <v>6</v>
      </c>
      <c r="T13" s="15" t="s">
        <v>59</v>
      </c>
      <c r="U13" s="15"/>
      <c r="V13" s="15"/>
      <c r="W13" s="15"/>
      <c r="X13" s="19"/>
    </row>
    <row r="14" spans="1:24" ht="63.75" hidden="1" x14ac:dyDescent="0.25">
      <c r="A14" s="14" t="s">
        <v>79</v>
      </c>
      <c r="B14" s="15" t="s">
        <v>80</v>
      </c>
      <c r="C14" s="15">
        <v>2</v>
      </c>
      <c r="D14" s="15">
        <v>3</v>
      </c>
      <c r="E14" s="16" t="s">
        <v>59</v>
      </c>
      <c r="F14" s="16" t="s">
        <v>72</v>
      </c>
      <c r="G14" s="15" t="s">
        <v>31</v>
      </c>
      <c r="H14" s="22">
        <f>I14/80.75*100</f>
        <v>6498425489.7832823</v>
      </c>
      <c r="I14" s="22">
        <v>5247478583</v>
      </c>
      <c r="J14" s="22">
        <f t="shared" si="0"/>
        <v>1250946906.7832823</v>
      </c>
      <c r="K14" s="23" t="s">
        <v>68</v>
      </c>
      <c r="L14" s="21" t="s">
        <v>62</v>
      </c>
      <c r="M14" s="16" t="s">
        <v>69</v>
      </c>
      <c r="N14" s="18" t="s">
        <v>81</v>
      </c>
      <c r="O14" s="15" t="s">
        <v>36</v>
      </c>
      <c r="P14" s="15" t="s">
        <v>78</v>
      </c>
      <c r="Q14" s="15" t="s">
        <v>38</v>
      </c>
      <c r="R14" s="15" t="s">
        <v>71</v>
      </c>
      <c r="S14" s="15">
        <v>6</v>
      </c>
      <c r="T14" s="15" t="s">
        <v>59</v>
      </c>
      <c r="U14" s="15"/>
      <c r="V14" s="15"/>
      <c r="W14" s="15"/>
      <c r="X14" s="19"/>
    </row>
    <row r="15" spans="1:24" ht="74.25" hidden="1" customHeight="1" x14ac:dyDescent="0.25">
      <c r="A15" s="14" t="s">
        <v>82</v>
      </c>
      <c r="B15" s="15" t="s">
        <v>83</v>
      </c>
      <c r="C15" s="15">
        <v>3</v>
      </c>
      <c r="D15" s="15">
        <v>1</v>
      </c>
      <c r="E15" s="16" t="s">
        <v>30</v>
      </c>
      <c r="F15" s="16" t="s">
        <v>44</v>
      </c>
      <c r="G15" s="15" t="s">
        <v>61</v>
      </c>
      <c r="H15" s="17">
        <f t="shared" ref="H15:H26" si="2">I15</f>
        <v>282692025</v>
      </c>
      <c r="I15" s="17">
        <v>282692025</v>
      </c>
      <c r="J15" s="17">
        <v>0</v>
      </c>
      <c r="K15" s="15" t="s">
        <v>32</v>
      </c>
      <c r="L15" s="16" t="s">
        <v>63</v>
      </c>
      <c r="M15" s="16" t="s">
        <v>84</v>
      </c>
      <c r="N15" s="18" t="s">
        <v>85</v>
      </c>
      <c r="O15" s="15" t="s">
        <v>36</v>
      </c>
      <c r="P15" s="15" t="s">
        <v>37</v>
      </c>
      <c r="Q15" s="15" t="s">
        <v>38</v>
      </c>
      <c r="R15" s="15" t="s">
        <v>36</v>
      </c>
      <c r="S15" s="15" t="s">
        <v>36</v>
      </c>
      <c r="T15" s="15" t="s">
        <v>36</v>
      </c>
      <c r="U15" s="15" t="s">
        <v>36</v>
      </c>
      <c r="V15" s="15" t="s">
        <v>36</v>
      </c>
      <c r="W15" s="15" t="s">
        <v>36</v>
      </c>
      <c r="X15" s="19" t="s">
        <v>36</v>
      </c>
    </row>
    <row r="16" spans="1:24" ht="52.5" hidden="1" customHeight="1" x14ac:dyDescent="0.25">
      <c r="A16" s="14" t="s">
        <v>86</v>
      </c>
      <c r="B16" s="15" t="s">
        <v>87</v>
      </c>
      <c r="C16" s="15">
        <v>3</v>
      </c>
      <c r="D16" s="15">
        <v>1</v>
      </c>
      <c r="E16" s="16" t="s">
        <v>30</v>
      </c>
      <c r="F16" s="16" t="s">
        <v>44</v>
      </c>
      <c r="G16" s="15" t="s">
        <v>61</v>
      </c>
      <c r="H16" s="17">
        <f>I16</f>
        <v>300000000</v>
      </c>
      <c r="I16" s="17">
        <v>300000000</v>
      </c>
      <c r="J16" s="17">
        <v>0</v>
      </c>
      <c r="K16" s="15" t="s">
        <v>32</v>
      </c>
      <c r="L16" s="16" t="s">
        <v>88</v>
      </c>
      <c r="M16" s="16" t="s">
        <v>89</v>
      </c>
      <c r="N16" s="18" t="s">
        <v>90</v>
      </c>
      <c r="O16" s="15" t="s">
        <v>36</v>
      </c>
      <c r="P16" s="15" t="s">
        <v>37</v>
      </c>
      <c r="Q16" s="15" t="s">
        <v>38</v>
      </c>
      <c r="R16" s="15" t="s">
        <v>36</v>
      </c>
      <c r="S16" s="15" t="s">
        <v>36</v>
      </c>
      <c r="T16" s="15" t="s">
        <v>36</v>
      </c>
      <c r="U16" s="15" t="s">
        <v>36</v>
      </c>
      <c r="V16" s="15" t="s">
        <v>36</v>
      </c>
      <c r="W16" s="15" t="s">
        <v>36</v>
      </c>
      <c r="X16" s="19" t="s">
        <v>36</v>
      </c>
    </row>
    <row r="17" spans="1:24" ht="55.5" hidden="1" customHeight="1" x14ac:dyDescent="0.25">
      <c r="A17" s="14" t="s">
        <v>91</v>
      </c>
      <c r="B17" s="15" t="s">
        <v>92</v>
      </c>
      <c r="C17" s="15">
        <v>3</v>
      </c>
      <c r="D17" s="15">
        <v>1</v>
      </c>
      <c r="E17" s="16" t="s">
        <v>30</v>
      </c>
      <c r="F17" s="16" t="s">
        <v>47</v>
      </c>
      <c r="G17" s="15" t="s">
        <v>61</v>
      </c>
      <c r="H17" s="17">
        <f>I17</f>
        <v>2168500000</v>
      </c>
      <c r="I17" s="17">
        <v>2168500000</v>
      </c>
      <c r="J17" s="17">
        <v>0</v>
      </c>
      <c r="K17" s="15" t="s">
        <v>32</v>
      </c>
      <c r="L17" s="16" t="s">
        <v>88</v>
      </c>
      <c r="M17" s="16" t="s">
        <v>89</v>
      </c>
      <c r="N17" s="18" t="s">
        <v>93</v>
      </c>
      <c r="O17" s="15" t="s">
        <v>36</v>
      </c>
      <c r="P17" s="15" t="s">
        <v>37</v>
      </c>
      <c r="Q17" s="15" t="s">
        <v>94</v>
      </c>
      <c r="R17" s="15" t="s">
        <v>36</v>
      </c>
      <c r="S17" s="15" t="s">
        <v>36</v>
      </c>
      <c r="T17" s="15" t="s">
        <v>36</v>
      </c>
      <c r="U17" s="15" t="s">
        <v>36</v>
      </c>
      <c r="V17" s="15" t="s">
        <v>36</v>
      </c>
      <c r="W17" s="15" t="s">
        <v>36</v>
      </c>
      <c r="X17" s="19" t="s">
        <v>36</v>
      </c>
    </row>
    <row r="18" spans="1:24" s="3" customFormat="1" ht="79.5" hidden="1" customHeight="1" x14ac:dyDescent="0.25">
      <c r="A18" s="14" t="s">
        <v>95</v>
      </c>
      <c r="B18" s="15" t="s">
        <v>96</v>
      </c>
      <c r="C18" s="15">
        <v>2</v>
      </c>
      <c r="D18" s="15">
        <v>3</v>
      </c>
      <c r="E18" s="16" t="s">
        <v>59</v>
      </c>
      <c r="F18" s="16" t="s">
        <v>60</v>
      </c>
      <c r="G18" s="15" t="s">
        <v>61</v>
      </c>
      <c r="H18" s="17">
        <f t="shared" si="2"/>
        <v>700000000</v>
      </c>
      <c r="I18" s="17">
        <v>700000000</v>
      </c>
      <c r="J18" s="17">
        <v>0</v>
      </c>
      <c r="K18" s="15" t="s">
        <v>32</v>
      </c>
      <c r="L18" s="16" t="s">
        <v>97</v>
      </c>
      <c r="M18" s="16" t="s">
        <v>98</v>
      </c>
      <c r="N18" s="18" t="s">
        <v>99</v>
      </c>
      <c r="O18" s="15" t="s">
        <v>36</v>
      </c>
      <c r="P18" s="15" t="s">
        <v>37</v>
      </c>
      <c r="Q18" s="15" t="s">
        <v>65</v>
      </c>
      <c r="R18" s="15" t="s">
        <v>36</v>
      </c>
      <c r="S18" s="15" t="s">
        <v>36</v>
      </c>
      <c r="T18" s="15" t="s">
        <v>36</v>
      </c>
      <c r="U18" s="15" t="s">
        <v>36</v>
      </c>
      <c r="V18" s="15" t="s">
        <v>36</v>
      </c>
      <c r="W18" s="15" t="s">
        <v>36</v>
      </c>
      <c r="X18" s="19" t="s">
        <v>36</v>
      </c>
    </row>
    <row r="19" spans="1:24" s="3" customFormat="1" ht="72.75" hidden="1" customHeight="1" x14ac:dyDescent="0.25">
      <c r="A19" s="14" t="s">
        <v>100</v>
      </c>
      <c r="B19" s="15" t="s">
        <v>101</v>
      </c>
      <c r="C19" s="15">
        <v>2</v>
      </c>
      <c r="D19" s="15">
        <v>3</v>
      </c>
      <c r="E19" s="16" t="s">
        <v>59</v>
      </c>
      <c r="F19" s="16" t="s">
        <v>60</v>
      </c>
      <c r="G19" s="15" t="s">
        <v>61</v>
      </c>
      <c r="H19" s="17">
        <f t="shared" si="2"/>
        <v>500000000</v>
      </c>
      <c r="I19" s="17">
        <v>500000000</v>
      </c>
      <c r="J19" s="17">
        <v>0</v>
      </c>
      <c r="K19" s="15" t="s">
        <v>32</v>
      </c>
      <c r="L19" s="16" t="s">
        <v>97</v>
      </c>
      <c r="M19" s="16" t="s">
        <v>98</v>
      </c>
      <c r="N19" s="18" t="s">
        <v>102</v>
      </c>
      <c r="O19" s="15" t="s">
        <v>36</v>
      </c>
      <c r="P19" s="33" t="s">
        <v>103</v>
      </c>
      <c r="Q19" s="15" t="s">
        <v>65</v>
      </c>
      <c r="R19" s="15" t="s">
        <v>36</v>
      </c>
      <c r="S19" s="15" t="s">
        <v>36</v>
      </c>
      <c r="T19" s="15" t="s">
        <v>36</v>
      </c>
      <c r="U19" s="15" t="s">
        <v>36</v>
      </c>
      <c r="V19" s="15" t="s">
        <v>36</v>
      </c>
      <c r="W19" s="15" t="s">
        <v>36</v>
      </c>
      <c r="X19" s="19" t="s">
        <v>36</v>
      </c>
    </row>
    <row r="20" spans="1:24" s="3" customFormat="1" ht="72" hidden="1" customHeight="1" x14ac:dyDescent="0.25">
      <c r="A20" s="14" t="s">
        <v>104</v>
      </c>
      <c r="B20" s="15" t="s">
        <v>105</v>
      </c>
      <c r="C20" s="15">
        <v>2</v>
      </c>
      <c r="D20" s="15">
        <v>3</v>
      </c>
      <c r="E20" s="16" t="s">
        <v>59</v>
      </c>
      <c r="F20" s="16" t="s">
        <v>60</v>
      </c>
      <c r="G20" s="15" t="s">
        <v>61</v>
      </c>
      <c r="H20" s="17">
        <f t="shared" si="2"/>
        <v>1000000000</v>
      </c>
      <c r="I20" s="17">
        <v>1000000000</v>
      </c>
      <c r="J20" s="17">
        <v>0</v>
      </c>
      <c r="K20" s="15" t="s">
        <v>32</v>
      </c>
      <c r="L20" s="16" t="s">
        <v>106</v>
      </c>
      <c r="M20" s="16" t="s">
        <v>107</v>
      </c>
      <c r="N20" s="18" t="s">
        <v>108</v>
      </c>
      <c r="O20" s="15" t="s">
        <v>36</v>
      </c>
      <c r="P20" s="15" t="s">
        <v>37</v>
      </c>
      <c r="Q20" s="15" t="s">
        <v>109</v>
      </c>
      <c r="R20" s="15" t="s">
        <v>36</v>
      </c>
      <c r="S20" s="15" t="s">
        <v>36</v>
      </c>
      <c r="T20" s="15" t="s">
        <v>36</v>
      </c>
      <c r="U20" s="15" t="s">
        <v>36</v>
      </c>
      <c r="V20" s="15" t="s">
        <v>36</v>
      </c>
      <c r="W20" s="15" t="s">
        <v>36</v>
      </c>
      <c r="X20" s="19" t="s">
        <v>36</v>
      </c>
    </row>
    <row r="21" spans="1:24" s="3" customFormat="1" ht="63.75" hidden="1" x14ac:dyDescent="0.25">
      <c r="A21" s="14" t="s">
        <v>110</v>
      </c>
      <c r="B21" s="15" t="s">
        <v>111</v>
      </c>
      <c r="C21" s="15">
        <v>2</v>
      </c>
      <c r="D21" s="15">
        <v>3</v>
      </c>
      <c r="E21" s="16" t="s">
        <v>59</v>
      </c>
      <c r="F21" s="16" t="s">
        <v>60</v>
      </c>
      <c r="G21" s="15" t="s">
        <v>61</v>
      </c>
      <c r="H21" s="17">
        <f>I21</f>
        <v>400000000</v>
      </c>
      <c r="I21" s="17">
        <v>400000000</v>
      </c>
      <c r="J21" s="17">
        <v>0</v>
      </c>
      <c r="K21" s="15" t="s">
        <v>32</v>
      </c>
      <c r="L21" s="16" t="s">
        <v>112</v>
      </c>
      <c r="M21" s="16" t="s">
        <v>113</v>
      </c>
      <c r="N21" s="18" t="s">
        <v>114</v>
      </c>
      <c r="O21" s="15" t="s">
        <v>36</v>
      </c>
      <c r="P21" s="15" t="s">
        <v>37</v>
      </c>
      <c r="Q21" s="15" t="s">
        <v>109</v>
      </c>
      <c r="R21" s="15" t="s">
        <v>36</v>
      </c>
      <c r="S21" s="15" t="s">
        <v>36</v>
      </c>
      <c r="T21" s="15" t="s">
        <v>36</v>
      </c>
      <c r="U21" s="15" t="s">
        <v>36</v>
      </c>
      <c r="V21" s="15" t="s">
        <v>36</v>
      </c>
      <c r="W21" s="15" t="s">
        <v>36</v>
      </c>
      <c r="X21" s="19" t="s">
        <v>36</v>
      </c>
    </row>
    <row r="22" spans="1:24" s="3" customFormat="1" ht="63.75" hidden="1" x14ac:dyDescent="0.25">
      <c r="A22" s="14" t="s">
        <v>115</v>
      </c>
      <c r="B22" s="15" t="s">
        <v>116</v>
      </c>
      <c r="C22" s="15">
        <v>2</v>
      </c>
      <c r="D22" s="15">
        <v>3</v>
      </c>
      <c r="E22" s="16" t="s">
        <v>59</v>
      </c>
      <c r="F22" s="16" t="s">
        <v>60</v>
      </c>
      <c r="G22" s="15" t="s">
        <v>61</v>
      </c>
      <c r="H22" s="17">
        <f>I22</f>
        <v>200000000</v>
      </c>
      <c r="I22" s="17">
        <v>200000000</v>
      </c>
      <c r="J22" s="17">
        <v>0</v>
      </c>
      <c r="K22" s="15" t="s">
        <v>32</v>
      </c>
      <c r="L22" s="16" t="s">
        <v>112</v>
      </c>
      <c r="M22" s="16" t="s">
        <v>113</v>
      </c>
      <c r="N22" s="18" t="s">
        <v>117</v>
      </c>
      <c r="O22" s="15" t="s">
        <v>36</v>
      </c>
      <c r="P22" s="15" t="s">
        <v>37</v>
      </c>
      <c r="Q22" s="15" t="s">
        <v>109</v>
      </c>
      <c r="R22" s="15" t="s">
        <v>36</v>
      </c>
      <c r="S22" s="15" t="s">
        <v>36</v>
      </c>
      <c r="T22" s="15" t="s">
        <v>36</v>
      </c>
      <c r="U22" s="15" t="s">
        <v>36</v>
      </c>
      <c r="V22" s="15" t="s">
        <v>36</v>
      </c>
      <c r="W22" s="15" t="s">
        <v>36</v>
      </c>
      <c r="X22" s="19" t="s">
        <v>36</v>
      </c>
    </row>
    <row r="23" spans="1:24" s="3" customFormat="1" ht="79.5" hidden="1" customHeight="1" x14ac:dyDescent="0.25">
      <c r="A23" s="14" t="s">
        <v>118</v>
      </c>
      <c r="B23" s="15" t="s">
        <v>119</v>
      </c>
      <c r="C23" s="15">
        <v>2</v>
      </c>
      <c r="D23" s="15">
        <v>3</v>
      </c>
      <c r="E23" s="16" t="s">
        <v>59</v>
      </c>
      <c r="F23" s="16" t="s">
        <v>60</v>
      </c>
      <c r="G23" s="15" t="s">
        <v>61</v>
      </c>
      <c r="H23" s="17">
        <f t="shared" si="2"/>
        <v>500000000</v>
      </c>
      <c r="I23" s="17">
        <v>500000000</v>
      </c>
      <c r="J23" s="17">
        <v>0</v>
      </c>
      <c r="K23" s="15" t="s">
        <v>32</v>
      </c>
      <c r="L23" s="16" t="s">
        <v>120</v>
      </c>
      <c r="M23" s="16" t="s">
        <v>121</v>
      </c>
      <c r="N23" s="18" t="s">
        <v>122</v>
      </c>
      <c r="O23" s="15" t="s">
        <v>36</v>
      </c>
      <c r="P23" s="15" t="s">
        <v>37</v>
      </c>
      <c r="Q23" s="15" t="s">
        <v>109</v>
      </c>
      <c r="R23" s="15" t="s">
        <v>36</v>
      </c>
      <c r="S23" s="15" t="s">
        <v>36</v>
      </c>
      <c r="T23" s="15" t="s">
        <v>36</v>
      </c>
      <c r="U23" s="15" t="s">
        <v>36</v>
      </c>
      <c r="V23" s="15" t="s">
        <v>36</v>
      </c>
      <c r="W23" s="15" t="s">
        <v>36</v>
      </c>
      <c r="X23" s="19" t="s">
        <v>36</v>
      </c>
    </row>
    <row r="24" spans="1:24" ht="38.25" hidden="1" x14ac:dyDescent="0.25">
      <c r="A24" s="14" t="s">
        <v>123</v>
      </c>
      <c r="B24" s="15" t="s">
        <v>124</v>
      </c>
      <c r="C24" s="15">
        <v>3</v>
      </c>
      <c r="D24" s="15">
        <v>1</v>
      </c>
      <c r="E24" s="16" t="s">
        <v>30</v>
      </c>
      <c r="F24" s="16" t="s">
        <v>47</v>
      </c>
      <c r="G24" s="15" t="s">
        <v>61</v>
      </c>
      <c r="H24" s="17">
        <f t="shared" si="2"/>
        <v>150000000</v>
      </c>
      <c r="I24" s="17">
        <v>150000000</v>
      </c>
      <c r="J24" s="17">
        <v>0</v>
      </c>
      <c r="K24" s="15" t="s">
        <v>32</v>
      </c>
      <c r="L24" s="16" t="s">
        <v>125</v>
      </c>
      <c r="M24" s="16" t="s">
        <v>106</v>
      </c>
      <c r="N24" s="18" t="s">
        <v>126</v>
      </c>
      <c r="O24" s="15" t="s">
        <v>36</v>
      </c>
      <c r="P24" s="15" t="s">
        <v>37</v>
      </c>
      <c r="Q24" s="15" t="s">
        <v>94</v>
      </c>
      <c r="R24" s="15" t="s">
        <v>36</v>
      </c>
      <c r="S24" s="15" t="s">
        <v>36</v>
      </c>
      <c r="T24" s="15" t="s">
        <v>36</v>
      </c>
      <c r="U24" s="15" t="s">
        <v>36</v>
      </c>
      <c r="V24" s="15" t="s">
        <v>36</v>
      </c>
      <c r="W24" s="15" t="s">
        <v>36</v>
      </c>
      <c r="X24" s="19" t="s">
        <v>36</v>
      </c>
    </row>
    <row r="25" spans="1:24" ht="45" hidden="1" customHeight="1" x14ac:dyDescent="0.25">
      <c r="A25" s="14" t="s">
        <v>127</v>
      </c>
      <c r="B25" s="15" t="s">
        <v>128</v>
      </c>
      <c r="C25" s="15">
        <v>3</v>
      </c>
      <c r="D25" s="15">
        <v>1</v>
      </c>
      <c r="E25" s="16" t="s">
        <v>30</v>
      </c>
      <c r="F25" s="16" t="s">
        <v>47</v>
      </c>
      <c r="G25" s="15" t="s">
        <v>61</v>
      </c>
      <c r="H25" s="17">
        <f t="shared" si="2"/>
        <v>100000000</v>
      </c>
      <c r="I25" s="17">
        <v>100000000</v>
      </c>
      <c r="J25" s="17">
        <v>0</v>
      </c>
      <c r="K25" s="15" t="s">
        <v>32</v>
      </c>
      <c r="L25" s="16" t="s">
        <v>125</v>
      </c>
      <c r="M25" s="16" t="s">
        <v>106</v>
      </c>
      <c r="N25" s="18" t="s">
        <v>129</v>
      </c>
      <c r="O25" s="15" t="s">
        <v>36</v>
      </c>
      <c r="P25" s="15" t="s">
        <v>37</v>
      </c>
      <c r="Q25" s="15" t="s">
        <v>94</v>
      </c>
      <c r="R25" s="15" t="s">
        <v>36</v>
      </c>
      <c r="S25" s="15" t="s">
        <v>36</v>
      </c>
      <c r="T25" s="15" t="s">
        <v>36</v>
      </c>
      <c r="U25" s="15" t="s">
        <v>36</v>
      </c>
      <c r="V25" s="15" t="s">
        <v>36</v>
      </c>
      <c r="W25" s="15" t="s">
        <v>36</v>
      </c>
      <c r="X25" s="19" t="s">
        <v>36</v>
      </c>
    </row>
    <row r="26" spans="1:24" ht="67.5" hidden="1" customHeight="1" x14ac:dyDescent="0.25">
      <c r="A26" s="14" t="s">
        <v>130</v>
      </c>
      <c r="B26" s="15" t="s">
        <v>131</v>
      </c>
      <c r="C26" s="15">
        <v>3</v>
      </c>
      <c r="D26" s="15">
        <v>1</v>
      </c>
      <c r="E26" s="16" t="s">
        <v>30</v>
      </c>
      <c r="F26" s="16" t="s">
        <v>47</v>
      </c>
      <c r="G26" s="15" t="s">
        <v>61</v>
      </c>
      <c r="H26" s="17">
        <f t="shared" si="2"/>
        <v>150000000</v>
      </c>
      <c r="I26" s="17">
        <v>150000000</v>
      </c>
      <c r="J26" s="17">
        <v>0</v>
      </c>
      <c r="K26" s="15" t="s">
        <v>32</v>
      </c>
      <c r="L26" s="16" t="s">
        <v>125</v>
      </c>
      <c r="M26" s="16" t="s">
        <v>106</v>
      </c>
      <c r="N26" s="18" t="s">
        <v>132</v>
      </c>
      <c r="O26" s="15" t="s">
        <v>36</v>
      </c>
      <c r="P26" s="15" t="s">
        <v>37</v>
      </c>
      <c r="Q26" s="15" t="s">
        <v>94</v>
      </c>
      <c r="R26" s="15" t="s">
        <v>36</v>
      </c>
      <c r="S26" s="15" t="s">
        <v>36</v>
      </c>
      <c r="T26" s="15" t="s">
        <v>36</v>
      </c>
      <c r="U26" s="15" t="s">
        <v>36</v>
      </c>
      <c r="V26" s="15" t="s">
        <v>36</v>
      </c>
      <c r="W26" s="15" t="s">
        <v>36</v>
      </c>
      <c r="X26" s="19" t="s">
        <v>36</v>
      </c>
    </row>
    <row r="27" spans="1:24" s="3" customFormat="1" ht="72.75" hidden="1" customHeight="1" x14ac:dyDescent="0.25">
      <c r="A27" s="24" t="s">
        <v>133</v>
      </c>
      <c r="B27" s="25" t="s">
        <v>134</v>
      </c>
      <c r="C27" s="25">
        <v>2</v>
      </c>
      <c r="D27" s="25">
        <v>3</v>
      </c>
      <c r="E27" s="26" t="s">
        <v>59</v>
      </c>
      <c r="F27" s="26" t="s">
        <v>60</v>
      </c>
      <c r="G27" s="25" t="s">
        <v>61</v>
      </c>
      <c r="H27" s="17">
        <f t="shared" ref="H27" si="3">I27</f>
        <v>500000000</v>
      </c>
      <c r="I27" s="17">
        <v>500000000</v>
      </c>
      <c r="J27" s="27">
        <v>0</v>
      </c>
      <c r="K27" s="25" t="s">
        <v>32</v>
      </c>
      <c r="L27" s="16" t="s">
        <v>120</v>
      </c>
      <c r="M27" s="16" t="s">
        <v>121</v>
      </c>
      <c r="N27" s="28" t="s">
        <v>135</v>
      </c>
      <c r="O27" s="25" t="s">
        <v>36</v>
      </c>
      <c r="P27" s="25" t="s">
        <v>37</v>
      </c>
      <c r="Q27" s="15" t="s">
        <v>109</v>
      </c>
      <c r="R27" s="25" t="s">
        <v>36</v>
      </c>
      <c r="S27" s="25" t="s">
        <v>36</v>
      </c>
      <c r="T27" s="25" t="s">
        <v>36</v>
      </c>
      <c r="U27" s="25" t="s">
        <v>36</v>
      </c>
      <c r="V27" s="25" t="s">
        <v>36</v>
      </c>
      <c r="W27" s="25" t="s">
        <v>36</v>
      </c>
      <c r="X27" s="29" t="s">
        <v>36</v>
      </c>
    </row>
    <row r="28" spans="1:24" s="3" customFormat="1" ht="63.75" hidden="1" x14ac:dyDescent="0.25">
      <c r="A28" s="14" t="s">
        <v>136</v>
      </c>
      <c r="B28" s="15" t="s">
        <v>137</v>
      </c>
      <c r="C28" s="15">
        <v>2</v>
      </c>
      <c r="D28" s="15">
        <v>3</v>
      </c>
      <c r="E28" s="16" t="s">
        <v>59</v>
      </c>
      <c r="F28" s="16" t="s">
        <v>60</v>
      </c>
      <c r="G28" s="15" t="s">
        <v>61</v>
      </c>
      <c r="H28" s="17">
        <f t="shared" ref="H28:H31" si="4">I28</f>
        <v>120000000</v>
      </c>
      <c r="I28" s="17">
        <v>120000000</v>
      </c>
      <c r="J28" s="17">
        <v>0</v>
      </c>
      <c r="K28" s="15" t="s">
        <v>32</v>
      </c>
      <c r="L28" s="16" t="s">
        <v>138</v>
      </c>
      <c r="M28" s="16" t="s">
        <v>139</v>
      </c>
      <c r="N28" s="18" t="s">
        <v>140</v>
      </c>
      <c r="O28" s="15" t="s">
        <v>36</v>
      </c>
      <c r="P28" s="15" t="s">
        <v>37</v>
      </c>
      <c r="Q28" s="15" t="s">
        <v>109</v>
      </c>
      <c r="R28" s="15" t="s">
        <v>36</v>
      </c>
      <c r="S28" s="15" t="s">
        <v>36</v>
      </c>
      <c r="T28" s="15" t="s">
        <v>36</v>
      </c>
      <c r="U28" s="15" t="s">
        <v>36</v>
      </c>
      <c r="V28" s="15" t="s">
        <v>36</v>
      </c>
      <c r="W28" s="15" t="s">
        <v>36</v>
      </c>
      <c r="X28" s="19" t="s">
        <v>36</v>
      </c>
    </row>
    <row r="29" spans="1:24" ht="54.75" hidden="1" customHeight="1" x14ac:dyDescent="0.25">
      <c r="A29" s="14" t="s">
        <v>141</v>
      </c>
      <c r="B29" s="15" t="s">
        <v>142</v>
      </c>
      <c r="C29" s="15">
        <v>3</v>
      </c>
      <c r="D29" s="15">
        <v>1</v>
      </c>
      <c r="E29" s="16" t="s">
        <v>30</v>
      </c>
      <c r="F29" s="16" t="s">
        <v>47</v>
      </c>
      <c r="G29" s="15" t="s">
        <v>61</v>
      </c>
      <c r="H29" s="17">
        <f>I29</f>
        <v>200000000</v>
      </c>
      <c r="I29" s="17">
        <v>200000000</v>
      </c>
      <c r="J29" s="17">
        <v>0</v>
      </c>
      <c r="K29" s="15" t="s">
        <v>32</v>
      </c>
      <c r="L29" s="16" t="s">
        <v>143</v>
      </c>
      <c r="M29" s="16" t="s">
        <v>144</v>
      </c>
      <c r="N29" s="18" t="s">
        <v>145</v>
      </c>
      <c r="O29" s="15" t="s">
        <v>36</v>
      </c>
      <c r="P29" s="15" t="s">
        <v>37</v>
      </c>
      <c r="Q29" s="15" t="s">
        <v>94</v>
      </c>
      <c r="R29" s="15" t="s">
        <v>36</v>
      </c>
      <c r="S29" s="15" t="s">
        <v>36</v>
      </c>
      <c r="T29" s="15" t="s">
        <v>36</v>
      </c>
      <c r="U29" s="15" t="s">
        <v>36</v>
      </c>
      <c r="V29" s="15" t="s">
        <v>36</v>
      </c>
      <c r="W29" s="15" t="s">
        <v>36</v>
      </c>
      <c r="X29" s="19" t="s">
        <v>36</v>
      </c>
    </row>
    <row r="30" spans="1:24" s="3" customFormat="1" ht="72" hidden="1" customHeight="1" x14ac:dyDescent="0.25">
      <c r="A30" s="14" t="s">
        <v>146</v>
      </c>
      <c r="B30" s="15" t="s">
        <v>105</v>
      </c>
      <c r="C30" s="15">
        <v>2</v>
      </c>
      <c r="D30" s="15">
        <v>3</v>
      </c>
      <c r="E30" s="16" t="s">
        <v>59</v>
      </c>
      <c r="F30" s="16" t="s">
        <v>60</v>
      </c>
      <c r="G30" s="15" t="s">
        <v>61</v>
      </c>
      <c r="H30" s="17">
        <f t="shared" si="4"/>
        <v>400000000</v>
      </c>
      <c r="I30" s="17">
        <v>400000000</v>
      </c>
      <c r="J30" s="17">
        <v>0</v>
      </c>
      <c r="K30" s="15" t="s">
        <v>32</v>
      </c>
      <c r="L30" s="16" t="s">
        <v>147</v>
      </c>
      <c r="M30" s="16" t="s">
        <v>148</v>
      </c>
      <c r="N30" s="18" t="s">
        <v>108</v>
      </c>
      <c r="O30" s="15" t="s">
        <v>36</v>
      </c>
      <c r="P30" s="15" t="s">
        <v>37</v>
      </c>
      <c r="Q30" s="15" t="s">
        <v>109</v>
      </c>
      <c r="R30" s="15" t="s">
        <v>36</v>
      </c>
      <c r="S30" s="15" t="s">
        <v>36</v>
      </c>
      <c r="T30" s="15" t="s">
        <v>36</v>
      </c>
      <c r="U30" s="15" t="s">
        <v>36</v>
      </c>
      <c r="V30" s="15" t="s">
        <v>36</v>
      </c>
      <c r="W30" s="15" t="s">
        <v>36</v>
      </c>
      <c r="X30" s="19" t="s">
        <v>36</v>
      </c>
    </row>
    <row r="31" spans="1:24" s="3" customFormat="1" ht="79.5" hidden="1" customHeight="1" x14ac:dyDescent="0.25">
      <c r="A31" s="14" t="s">
        <v>149</v>
      </c>
      <c r="B31" s="15" t="s">
        <v>119</v>
      </c>
      <c r="C31" s="15">
        <v>2</v>
      </c>
      <c r="D31" s="15">
        <v>3</v>
      </c>
      <c r="E31" s="16" t="s">
        <v>59</v>
      </c>
      <c r="F31" s="16" t="s">
        <v>60</v>
      </c>
      <c r="G31" s="15" t="s">
        <v>61</v>
      </c>
      <c r="H31" s="17">
        <f t="shared" si="4"/>
        <v>70000000</v>
      </c>
      <c r="I31" s="17">
        <v>70000000</v>
      </c>
      <c r="J31" s="17">
        <v>0</v>
      </c>
      <c r="K31" s="15" t="s">
        <v>32</v>
      </c>
      <c r="L31" s="16" t="s">
        <v>147</v>
      </c>
      <c r="M31" s="16" t="s">
        <v>148</v>
      </c>
      <c r="N31" s="18" t="s">
        <v>122</v>
      </c>
      <c r="O31" s="15" t="s">
        <v>36</v>
      </c>
      <c r="P31" s="15" t="s">
        <v>37</v>
      </c>
      <c r="Q31" s="15" t="s">
        <v>109</v>
      </c>
      <c r="R31" s="15" t="s">
        <v>36</v>
      </c>
      <c r="S31" s="15" t="s">
        <v>36</v>
      </c>
      <c r="T31" s="15" t="s">
        <v>36</v>
      </c>
      <c r="U31" s="15" t="s">
        <v>36</v>
      </c>
      <c r="V31" s="15" t="s">
        <v>36</v>
      </c>
      <c r="W31" s="15" t="s">
        <v>36</v>
      </c>
      <c r="X31" s="19" t="s">
        <v>36</v>
      </c>
    </row>
    <row r="32" spans="1:24" s="3" customFormat="1" ht="69" hidden="1" customHeight="1" x14ac:dyDescent="0.25">
      <c r="A32" s="14" t="s">
        <v>150</v>
      </c>
      <c r="B32" s="15" t="s">
        <v>92</v>
      </c>
      <c r="C32" s="15">
        <v>3</v>
      </c>
      <c r="D32" s="15">
        <v>1</v>
      </c>
      <c r="E32" s="16" t="s">
        <v>30</v>
      </c>
      <c r="F32" s="16" t="s">
        <v>47</v>
      </c>
      <c r="G32" s="15" t="s">
        <v>61</v>
      </c>
      <c r="H32" s="17">
        <f>I32</f>
        <v>500000000</v>
      </c>
      <c r="I32" s="17">
        <v>500000000</v>
      </c>
      <c r="J32" s="17">
        <v>0</v>
      </c>
      <c r="K32" s="15" t="s">
        <v>32</v>
      </c>
      <c r="L32" s="16" t="s">
        <v>151</v>
      </c>
      <c r="M32" s="16" t="s">
        <v>152</v>
      </c>
      <c r="N32" s="18" t="s">
        <v>93</v>
      </c>
      <c r="O32" s="15" t="s">
        <v>36</v>
      </c>
      <c r="P32" s="15" t="s">
        <v>37</v>
      </c>
      <c r="Q32" s="15" t="s">
        <v>94</v>
      </c>
      <c r="R32" s="15" t="s">
        <v>36</v>
      </c>
      <c r="S32" s="15" t="s">
        <v>36</v>
      </c>
      <c r="T32" s="15" t="s">
        <v>36</v>
      </c>
      <c r="U32" s="15" t="s">
        <v>36</v>
      </c>
      <c r="V32" s="15" t="s">
        <v>36</v>
      </c>
      <c r="W32" s="15" t="s">
        <v>36</v>
      </c>
      <c r="X32" s="19" t="s">
        <v>36</v>
      </c>
    </row>
    <row r="33" spans="1:48" s="3" customFormat="1" ht="69" hidden="1" customHeight="1" x14ac:dyDescent="0.25">
      <c r="A33" s="8" t="s">
        <v>153</v>
      </c>
      <c r="B33" s="9" t="s">
        <v>131</v>
      </c>
      <c r="C33" s="9">
        <v>3</v>
      </c>
      <c r="D33" s="9">
        <v>1</v>
      </c>
      <c r="E33" s="10" t="s">
        <v>30</v>
      </c>
      <c r="F33" s="10" t="s">
        <v>47</v>
      </c>
      <c r="G33" s="9" t="s">
        <v>61</v>
      </c>
      <c r="H33" s="11">
        <f t="shared" ref="H33:H36" si="5">I33</f>
        <v>450000000</v>
      </c>
      <c r="I33" s="11">
        <v>450000000</v>
      </c>
      <c r="J33" s="11">
        <v>0</v>
      </c>
      <c r="K33" s="9" t="s">
        <v>32</v>
      </c>
      <c r="L33" s="10" t="s">
        <v>151</v>
      </c>
      <c r="M33" s="10" t="s">
        <v>152</v>
      </c>
      <c r="N33" s="12" t="s">
        <v>132</v>
      </c>
      <c r="O33" s="9" t="s">
        <v>36</v>
      </c>
      <c r="P33" s="9" t="s">
        <v>37</v>
      </c>
      <c r="Q33" s="9" t="s">
        <v>94</v>
      </c>
      <c r="R33" s="9" t="s">
        <v>36</v>
      </c>
      <c r="S33" s="9" t="s">
        <v>36</v>
      </c>
      <c r="T33" s="9" t="s">
        <v>36</v>
      </c>
      <c r="U33" s="9" t="s">
        <v>36</v>
      </c>
      <c r="V33" s="9" t="s">
        <v>36</v>
      </c>
      <c r="W33" s="9" t="s">
        <v>36</v>
      </c>
      <c r="X33" s="13" t="s">
        <v>36</v>
      </c>
    </row>
    <row r="34" spans="1:48" s="3" customFormat="1" ht="69" hidden="1" customHeight="1" x14ac:dyDescent="0.25">
      <c r="A34" s="34" t="s">
        <v>154</v>
      </c>
      <c r="B34" s="15" t="s">
        <v>134</v>
      </c>
      <c r="C34" s="15">
        <v>2</v>
      </c>
      <c r="D34" s="15">
        <v>3</v>
      </c>
      <c r="E34" s="16" t="s">
        <v>59</v>
      </c>
      <c r="F34" s="16" t="s">
        <v>60</v>
      </c>
      <c r="G34" s="15" t="s">
        <v>61</v>
      </c>
      <c r="H34" s="17">
        <f t="shared" si="5"/>
        <v>1000000000</v>
      </c>
      <c r="I34" s="17">
        <v>1000000000</v>
      </c>
      <c r="J34" s="17">
        <v>0</v>
      </c>
      <c r="K34" s="15" t="s">
        <v>32</v>
      </c>
      <c r="L34" s="16" t="s">
        <v>155</v>
      </c>
      <c r="M34" s="16" t="s">
        <v>156</v>
      </c>
      <c r="N34" s="18" t="s">
        <v>135</v>
      </c>
      <c r="O34" s="15" t="s">
        <v>36</v>
      </c>
      <c r="P34" s="15" t="s">
        <v>37</v>
      </c>
      <c r="Q34" s="15" t="s">
        <v>109</v>
      </c>
      <c r="R34" s="15" t="s">
        <v>36</v>
      </c>
      <c r="S34" s="15" t="s">
        <v>36</v>
      </c>
      <c r="T34" s="15" t="s">
        <v>36</v>
      </c>
      <c r="U34" s="15" t="s">
        <v>36</v>
      </c>
      <c r="V34" s="15" t="s">
        <v>36</v>
      </c>
      <c r="W34" s="15" t="s">
        <v>36</v>
      </c>
      <c r="X34" s="19" t="s">
        <v>36</v>
      </c>
    </row>
    <row r="35" spans="1:48" s="3" customFormat="1" ht="69" hidden="1" customHeight="1" x14ac:dyDescent="0.25">
      <c r="A35" s="34" t="s">
        <v>157</v>
      </c>
      <c r="B35" s="15" t="s">
        <v>101</v>
      </c>
      <c r="C35" s="15">
        <v>2</v>
      </c>
      <c r="D35" s="15">
        <v>3</v>
      </c>
      <c r="E35" s="16" t="s">
        <v>59</v>
      </c>
      <c r="F35" s="16" t="s">
        <v>60</v>
      </c>
      <c r="G35" s="15" t="s">
        <v>61</v>
      </c>
      <c r="H35" s="17">
        <f t="shared" si="5"/>
        <v>385000000</v>
      </c>
      <c r="I35" s="17">
        <v>385000000</v>
      </c>
      <c r="J35" s="17">
        <v>0</v>
      </c>
      <c r="K35" s="15" t="s">
        <v>32</v>
      </c>
      <c r="L35" s="16" t="s">
        <v>155</v>
      </c>
      <c r="M35" s="16" t="s">
        <v>156</v>
      </c>
      <c r="N35" s="18" t="s">
        <v>102</v>
      </c>
      <c r="O35" s="15" t="s">
        <v>36</v>
      </c>
      <c r="P35" s="33" t="s">
        <v>103</v>
      </c>
      <c r="Q35" s="15" t="s">
        <v>65</v>
      </c>
      <c r="R35" s="15" t="s">
        <v>36</v>
      </c>
      <c r="S35" s="15" t="s">
        <v>36</v>
      </c>
      <c r="T35" s="15" t="s">
        <v>36</v>
      </c>
      <c r="U35" s="15" t="s">
        <v>36</v>
      </c>
      <c r="V35" s="15" t="s">
        <v>36</v>
      </c>
      <c r="W35" s="15" t="s">
        <v>36</v>
      </c>
      <c r="X35" s="19" t="s">
        <v>36</v>
      </c>
    </row>
    <row r="36" spans="1:48" s="3" customFormat="1" ht="69" hidden="1" customHeight="1" x14ac:dyDescent="0.25">
      <c r="A36" s="34" t="s">
        <v>158</v>
      </c>
      <c r="B36" s="15" t="s">
        <v>96</v>
      </c>
      <c r="C36" s="15">
        <v>2</v>
      </c>
      <c r="D36" s="15">
        <v>3</v>
      </c>
      <c r="E36" s="16" t="s">
        <v>59</v>
      </c>
      <c r="F36" s="16" t="s">
        <v>60</v>
      </c>
      <c r="G36" s="15" t="s">
        <v>61</v>
      </c>
      <c r="H36" s="17">
        <f t="shared" si="5"/>
        <v>370000000</v>
      </c>
      <c r="I36" s="17">
        <v>370000000</v>
      </c>
      <c r="J36" s="17">
        <v>0</v>
      </c>
      <c r="K36" s="15" t="s">
        <v>32</v>
      </c>
      <c r="L36" s="16" t="s">
        <v>159</v>
      </c>
      <c r="M36" s="16" t="s">
        <v>160</v>
      </c>
      <c r="N36" s="18" t="s">
        <v>99</v>
      </c>
      <c r="O36" s="15" t="s">
        <v>36</v>
      </c>
      <c r="P36" s="15" t="s">
        <v>37</v>
      </c>
      <c r="Q36" s="15" t="s">
        <v>65</v>
      </c>
      <c r="R36" s="15" t="s">
        <v>36</v>
      </c>
      <c r="S36" s="15" t="s">
        <v>36</v>
      </c>
      <c r="T36" s="15" t="s">
        <v>36</v>
      </c>
      <c r="U36" s="15" t="s">
        <v>36</v>
      </c>
      <c r="V36" s="15" t="s">
        <v>36</v>
      </c>
      <c r="W36" s="15" t="s">
        <v>36</v>
      </c>
      <c r="X36" s="19" t="s">
        <v>36</v>
      </c>
    </row>
    <row r="37" spans="1:48" s="3" customFormat="1" ht="69" hidden="1" customHeight="1" x14ac:dyDescent="0.25">
      <c r="A37" s="34" t="s">
        <v>161</v>
      </c>
      <c r="B37" s="15" t="s">
        <v>111</v>
      </c>
      <c r="C37" s="15">
        <v>2</v>
      </c>
      <c r="D37" s="15">
        <v>3</v>
      </c>
      <c r="E37" s="16" t="s">
        <v>59</v>
      </c>
      <c r="F37" s="16" t="s">
        <v>60</v>
      </c>
      <c r="G37" s="15" t="s">
        <v>61</v>
      </c>
      <c r="H37" s="17">
        <f>I37</f>
        <v>180000000</v>
      </c>
      <c r="I37" s="17">
        <v>180000000</v>
      </c>
      <c r="J37" s="17">
        <v>0</v>
      </c>
      <c r="K37" s="15" t="s">
        <v>32</v>
      </c>
      <c r="L37" s="16" t="s">
        <v>181</v>
      </c>
      <c r="M37" s="16" t="s">
        <v>182</v>
      </c>
      <c r="N37" s="18" t="s">
        <v>114</v>
      </c>
      <c r="O37" s="15" t="s">
        <v>36</v>
      </c>
      <c r="P37" s="15" t="s">
        <v>37</v>
      </c>
      <c r="Q37" s="15" t="s">
        <v>109</v>
      </c>
      <c r="R37" s="15" t="s">
        <v>36</v>
      </c>
      <c r="S37" s="15" t="s">
        <v>36</v>
      </c>
      <c r="T37" s="15" t="s">
        <v>36</v>
      </c>
      <c r="U37" s="15" t="s">
        <v>36</v>
      </c>
      <c r="V37" s="15" t="s">
        <v>36</v>
      </c>
      <c r="W37" s="15" t="s">
        <v>36</v>
      </c>
      <c r="X37" s="19" t="s">
        <v>36</v>
      </c>
    </row>
    <row r="38" spans="1:48" s="3" customFormat="1" ht="69" hidden="1" customHeight="1" x14ac:dyDescent="0.25">
      <c r="A38" s="34" t="s">
        <v>162</v>
      </c>
      <c r="B38" s="15" t="s">
        <v>116</v>
      </c>
      <c r="C38" s="15">
        <v>2</v>
      </c>
      <c r="D38" s="15">
        <v>3</v>
      </c>
      <c r="E38" s="16" t="s">
        <v>59</v>
      </c>
      <c r="F38" s="16" t="s">
        <v>60</v>
      </c>
      <c r="G38" s="15" t="s">
        <v>61</v>
      </c>
      <c r="H38" s="17">
        <f>I38</f>
        <v>240000000</v>
      </c>
      <c r="I38" s="17">
        <v>240000000</v>
      </c>
      <c r="J38" s="17">
        <v>0</v>
      </c>
      <c r="K38" s="15" t="s">
        <v>32</v>
      </c>
      <c r="L38" s="16" t="s">
        <v>181</v>
      </c>
      <c r="M38" s="16" t="s">
        <v>182</v>
      </c>
      <c r="N38" s="18" t="s">
        <v>117</v>
      </c>
      <c r="O38" s="15" t="s">
        <v>36</v>
      </c>
      <c r="P38" s="15" t="s">
        <v>37</v>
      </c>
      <c r="Q38" s="15" t="s">
        <v>109</v>
      </c>
      <c r="R38" s="15" t="s">
        <v>36</v>
      </c>
      <c r="S38" s="15" t="s">
        <v>36</v>
      </c>
      <c r="T38" s="15" t="s">
        <v>36</v>
      </c>
      <c r="U38" s="15" t="s">
        <v>36</v>
      </c>
      <c r="V38" s="15" t="s">
        <v>36</v>
      </c>
      <c r="W38" s="15" t="s">
        <v>36</v>
      </c>
      <c r="X38" s="19" t="s">
        <v>36</v>
      </c>
    </row>
    <row r="39" spans="1:48" s="3" customFormat="1" ht="69" hidden="1" customHeight="1" x14ac:dyDescent="0.25">
      <c r="A39" s="35" t="s">
        <v>163</v>
      </c>
      <c r="B39" s="36" t="s">
        <v>87</v>
      </c>
      <c r="C39" s="36">
        <v>3</v>
      </c>
      <c r="D39" s="36">
        <v>1</v>
      </c>
      <c r="E39" s="37" t="s">
        <v>164</v>
      </c>
      <c r="F39" s="37" t="s">
        <v>44</v>
      </c>
      <c r="G39" s="36" t="s">
        <v>61</v>
      </c>
      <c r="H39" s="38">
        <f>I39</f>
        <v>594300000</v>
      </c>
      <c r="I39" s="38">
        <v>594300000</v>
      </c>
      <c r="J39" s="38">
        <v>0</v>
      </c>
      <c r="K39" s="36" t="s">
        <v>32</v>
      </c>
      <c r="L39" s="37" t="s">
        <v>183</v>
      </c>
      <c r="M39" s="37" t="s">
        <v>184</v>
      </c>
      <c r="N39" s="39" t="s">
        <v>90</v>
      </c>
      <c r="O39" s="36" t="s">
        <v>36</v>
      </c>
      <c r="P39" s="36" t="s">
        <v>37</v>
      </c>
      <c r="Q39" s="36" t="s">
        <v>38</v>
      </c>
      <c r="R39" s="36" t="s">
        <v>36</v>
      </c>
      <c r="S39" s="36" t="s">
        <v>36</v>
      </c>
      <c r="T39" s="36" t="s">
        <v>36</v>
      </c>
      <c r="U39" s="36" t="s">
        <v>36</v>
      </c>
      <c r="V39" s="36" t="s">
        <v>36</v>
      </c>
      <c r="W39" s="36" t="s">
        <v>36</v>
      </c>
      <c r="X39" s="40" t="s">
        <v>36</v>
      </c>
    </row>
    <row r="40" spans="1:48" s="3" customFormat="1" ht="69" hidden="1" customHeight="1" x14ac:dyDescent="0.25">
      <c r="A40" s="14" t="s">
        <v>165</v>
      </c>
      <c r="B40" s="15" t="s">
        <v>105</v>
      </c>
      <c r="C40" s="15">
        <v>2</v>
      </c>
      <c r="D40" s="15">
        <v>3</v>
      </c>
      <c r="E40" s="16" t="s">
        <v>59</v>
      </c>
      <c r="F40" s="16" t="s">
        <v>60</v>
      </c>
      <c r="G40" s="15" t="s">
        <v>61</v>
      </c>
      <c r="H40" s="17">
        <f t="shared" ref="H40:H41" si="6">I40</f>
        <v>865000000</v>
      </c>
      <c r="I40" s="17">
        <v>865000000</v>
      </c>
      <c r="J40" s="17">
        <v>0</v>
      </c>
      <c r="K40" s="15" t="s">
        <v>32</v>
      </c>
      <c r="L40" s="16" t="s">
        <v>185</v>
      </c>
      <c r="M40" s="16" t="s">
        <v>186</v>
      </c>
      <c r="N40" s="18" t="s">
        <v>108</v>
      </c>
      <c r="O40" s="15" t="s">
        <v>36</v>
      </c>
      <c r="P40" s="15" t="s">
        <v>37</v>
      </c>
      <c r="Q40" s="15" t="s">
        <v>109</v>
      </c>
      <c r="R40" s="15" t="s">
        <v>36</v>
      </c>
      <c r="S40" s="15" t="s">
        <v>36</v>
      </c>
      <c r="T40" s="15" t="s">
        <v>36</v>
      </c>
      <c r="U40" s="15" t="s">
        <v>36</v>
      </c>
      <c r="V40" s="15" t="s">
        <v>36</v>
      </c>
      <c r="W40" s="15" t="s">
        <v>36</v>
      </c>
      <c r="X40" s="19" t="s">
        <v>36</v>
      </c>
    </row>
    <row r="41" spans="1:48" s="3" customFormat="1" ht="79.5" hidden="1" customHeight="1" x14ac:dyDescent="0.25">
      <c r="A41" s="14" t="s">
        <v>166</v>
      </c>
      <c r="B41" s="15" t="s">
        <v>119</v>
      </c>
      <c r="C41" s="15">
        <v>2</v>
      </c>
      <c r="D41" s="15">
        <v>3</v>
      </c>
      <c r="E41" s="16" t="s">
        <v>59</v>
      </c>
      <c r="F41" s="16" t="s">
        <v>60</v>
      </c>
      <c r="G41" s="15" t="s">
        <v>61</v>
      </c>
      <c r="H41" s="17">
        <f t="shared" si="6"/>
        <v>345000000</v>
      </c>
      <c r="I41" s="17">
        <v>345000000</v>
      </c>
      <c r="J41" s="17">
        <v>0</v>
      </c>
      <c r="K41" s="15" t="s">
        <v>32</v>
      </c>
      <c r="L41" s="16" t="s">
        <v>187</v>
      </c>
      <c r="M41" s="16" t="s">
        <v>188</v>
      </c>
      <c r="N41" s="18" t="s">
        <v>122</v>
      </c>
      <c r="O41" s="15" t="s">
        <v>36</v>
      </c>
      <c r="P41" s="15" t="s">
        <v>37</v>
      </c>
      <c r="Q41" s="15" t="s">
        <v>109</v>
      </c>
      <c r="R41" s="15" t="s">
        <v>36</v>
      </c>
      <c r="S41" s="15" t="s">
        <v>36</v>
      </c>
      <c r="T41" s="15" t="s">
        <v>36</v>
      </c>
      <c r="U41" s="15" t="s">
        <v>36</v>
      </c>
      <c r="V41" s="15" t="s">
        <v>36</v>
      </c>
      <c r="W41" s="15" t="s">
        <v>36</v>
      </c>
      <c r="X41" s="19" t="s">
        <v>36</v>
      </c>
    </row>
    <row r="42" spans="1:48" s="3" customFormat="1" ht="89.25" hidden="1" x14ac:dyDescent="0.25">
      <c r="A42" s="14" t="s">
        <v>167</v>
      </c>
      <c r="B42" s="15" t="s">
        <v>66</v>
      </c>
      <c r="C42" s="15">
        <v>3</v>
      </c>
      <c r="D42" s="15">
        <v>1</v>
      </c>
      <c r="E42" s="16" t="s">
        <v>67</v>
      </c>
      <c r="F42" s="16" t="s">
        <v>57</v>
      </c>
      <c r="G42" s="15" t="s">
        <v>31</v>
      </c>
      <c r="H42" s="17">
        <f t="shared" ref="H42" si="7">I42/85*100</f>
        <v>921690712.94117641</v>
      </c>
      <c r="I42" s="17">
        <v>783437106</v>
      </c>
      <c r="J42" s="17">
        <f t="shared" ref="J42:J43" si="8">H42-I42</f>
        <v>138253606.94117641</v>
      </c>
      <c r="K42" s="15" t="s">
        <v>68</v>
      </c>
      <c r="L42" s="16" t="s">
        <v>189</v>
      </c>
      <c r="M42" s="16" t="s">
        <v>190</v>
      </c>
      <c r="N42" s="18" t="s">
        <v>70</v>
      </c>
      <c r="O42" s="15" t="s">
        <v>36</v>
      </c>
      <c r="P42" s="15" t="s">
        <v>37</v>
      </c>
      <c r="Q42" s="15" t="s">
        <v>38</v>
      </c>
      <c r="R42" s="15" t="s">
        <v>71</v>
      </c>
      <c r="S42" s="15">
        <v>6</v>
      </c>
      <c r="T42" s="15" t="s">
        <v>59</v>
      </c>
      <c r="U42" s="15"/>
      <c r="V42" s="15"/>
      <c r="W42" s="15"/>
      <c r="X42" s="19"/>
    </row>
    <row r="43" spans="1:48" s="3" customFormat="1" ht="76.5" hidden="1" x14ac:dyDescent="0.25">
      <c r="A43" s="14" t="s">
        <v>168</v>
      </c>
      <c r="B43" s="15" t="s">
        <v>169</v>
      </c>
      <c r="C43" s="15">
        <v>2</v>
      </c>
      <c r="D43" s="15">
        <v>3</v>
      </c>
      <c r="E43" s="16" t="s">
        <v>59</v>
      </c>
      <c r="F43" s="16" t="s">
        <v>72</v>
      </c>
      <c r="G43" s="15" t="s">
        <v>31</v>
      </c>
      <c r="H43" s="22">
        <f>I43/85*100</f>
        <v>11226968094.117647</v>
      </c>
      <c r="I43" s="22">
        <v>9542922880</v>
      </c>
      <c r="J43" s="22">
        <f t="shared" si="8"/>
        <v>1684045214.1176472</v>
      </c>
      <c r="K43" s="15" t="s">
        <v>68</v>
      </c>
      <c r="L43" s="16" t="s">
        <v>189</v>
      </c>
      <c r="M43" s="16" t="s">
        <v>190</v>
      </c>
      <c r="N43" s="18" t="s">
        <v>170</v>
      </c>
      <c r="O43" s="15" t="s">
        <v>36</v>
      </c>
      <c r="P43" s="15" t="s">
        <v>78</v>
      </c>
      <c r="Q43" s="15" t="s">
        <v>38</v>
      </c>
      <c r="R43" s="15" t="s">
        <v>71</v>
      </c>
      <c r="S43" s="15">
        <v>6</v>
      </c>
      <c r="T43" s="15" t="s">
        <v>59</v>
      </c>
      <c r="U43" s="15"/>
      <c r="V43" s="15"/>
      <c r="W43" s="15"/>
      <c r="X43" s="19"/>
      <c r="Y43" s="30"/>
      <c r="Z43" s="5"/>
      <c r="AA43" s="5"/>
      <c r="AB43" s="5"/>
      <c r="AC43" s="30"/>
      <c r="AD43" s="30"/>
      <c r="AE43" s="5"/>
      <c r="AF43" s="31"/>
      <c r="AG43" s="31"/>
      <c r="AH43" s="31"/>
      <c r="AI43" s="5"/>
      <c r="AJ43" s="30"/>
      <c r="AK43" s="30"/>
      <c r="AL43" s="32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s="3" customFormat="1" ht="76.5" hidden="1" x14ac:dyDescent="0.25">
      <c r="A44" s="34" t="s">
        <v>171</v>
      </c>
      <c r="B44" s="15" t="s">
        <v>96</v>
      </c>
      <c r="C44" s="15">
        <v>2</v>
      </c>
      <c r="D44" s="15">
        <v>3</v>
      </c>
      <c r="E44" s="16" t="s">
        <v>59</v>
      </c>
      <c r="F44" s="16" t="s">
        <v>60</v>
      </c>
      <c r="G44" s="15" t="s">
        <v>61</v>
      </c>
      <c r="H44" s="17">
        <f>I44</f>
        <v>320000000</v>
      </c>
      <c r="I44" s="17">
        <v>320000000</v>
      </c>
      <c r="J44" s="17">
        <v>0</v>
      </c>
      <c r="K44" s="15" t="s">
        <v>32</v>
      </c>
      <c r="L44" s="16" t="s">
        <v>191</v>
      </c>
      <c r="M44" s="16" t="s">
        <v>192</v>
      </c>
      <c r="N44" s="18" t="s">
        <v>99</v>
      </c>
      <c r="O44" s="15" t="s">
        <v>36</v>
      </c>
      <c r="P44" s="15" t="s">
        <v>37</v>
      </c>
      <c r="Q44" s="15" t="s">
        <v>65</v>
      </c>
      <c r="R44" s="15" t="s">
        <v>36</v>
      </c>
      <c r="S44" s="15" t="s">
        <v>36</v>
      </c>
      <c r="T44" s="15" t="s">
        <v>36</v>
      </c>
      <c r="U44" s="15" t="s">
        <v>36</v>
      </c>
      <c r="V44" s="15" t="s">
        <v>36</v>
      </c>
      <c r="W44" s="15" t="s">
        <v>36</v>
      </c>
      <c r="X44" s="19" t="s">
        <v>36</v>
      </c>
    </row>
    <row r="45" spans="1:48" s="3" customFormat="1" ht="76.5" hidden="1" x14ac:dyDescent="0.25">
      <c r="A45" s="34" t="s">
        <v>172</v>
      </c>
      <c r="B45" s="15" t="s">
        <v>134</v>
      </c>
      <c r="C45" s="15">
        <v>2</v>
      </c>
      <c r="D45" s="15">
        <v>3</v>
      </c>
      <c r="E45" s="16" t="s">
        <v>59</v>
      </c>
      <c r="F45" s="16" t="s">
        <v>60</v>
      </c>
      <c r="G45" s="15" t="s">
        <v>61</v>
      </c>
      <c r="H45" s="17">
        <f t="shared" ref="H45" si="9">I45</f>
        <v>320000000</v>
      </c>
      <c r="I45" s="17">
        <v>320000000</v>
      </c>
      <c r="J45" s="17">
        <v>0</v>
      </c>
      <c r="K45" s="15" t="s">
        <v>32</v>
      </c>
      <c r="L45" s="16" t="s">
        <v>191</v>
      </c>
      <c r="M45" s="16" t="s">
        <v>192</v>
      </c>
      <c r="N45" s="18" t="s">
        <v>173</v>
      </c>
      <c r="O45" s="15" t="s">
        <v>36</v>
      </c>
      <c r="P45" s="15" t="s">
        <v>37</v>
      </c>
      <c r="Q45" s="15" t="s">
        <v>109</v>
      </c>
      <c r="R45" s="15" t="s">
        <v>36</v>
      </c>
      <c r="S45" s="15" t="s">
        <v>36</v>
      </c>
      <c r="T45" s="15" t="s">
        <v>36</v>
      </c>
      <c r="U45" s="15" t="s">
        <v>36</v>
      </c>
      <c r="V45" s="15" t="s">
        <v>36</v>
      </c>
      <c r="W45" s="15" t="s">
        <v>36</v>
      </c>
      <c r="X45" s="19" t="s">
        <v>36</v>
      </c>
    </row>
    <row r="46" spans="1:48" s="3" customFormat="1" ht="67.5" hidden="1" x14ac:dyDescent="0.25">
      <c r="A46" s="34" t="s">
        <v>174</v>
      </c>
      <c r="B46" s="15" t="s">
        <v>101</v>
      </c>
      <c r="C46" s="15">
        <v>2</v>
      </c>
      <c r="D46" s="15">
        <v>3</v>
      </c>
      <c r="E46" s="16" t="s">
        <v>59</v>
      </c>
      <c r="F46" s="16" t="s">
        <v>60</v>
      </c>
      <c r="G46" s="15" t="s">
        <v>61</v>
      </c>
      <c r="H46" s="17">
        <f>I46</f>
        <v>170000000</v>
      </c>
      <c r="I46" s="17">
        <v>170000000</v>
      </c>
      <c r="J46" s="17">
        <v>0</v>
      </c>
      <c r="K46" s="15" t="s">
        <v>32</v>
      </c>
      <c r="L46" s="16" t="s">
        <v>187</v>
      </c>
      <c r="M46" s="16" t="s">
        <v>188</v>
      </c>
      <c r="N46" s="18" t="s">
        <v>102</v>
      </c>
      <c r="O46" s="15" t="s">
        <v>36</v>
      </c>
      <c r="P46" s="33" t="s">
        <v>103</v>
      </c>
      <c r="Q46" s="15" t="s">
        <v>65</v>
      </c>
      <c r="R46" s="15" t="s">
        <v>36</v>
      </c>
      <c r="S46" s="15" t="s">
        <v>36</v>
      </c>
      <c r="T46" s="15" t="s">
        <v>36</v>
      </c>
      <c r="U46" s="15" t="s">
        <v>36</v>
      </c>
      <c r="V46" s="15" t="s">
        <v>36</v>
      </c>
      <c r="W46" s="15" t="s">
        <v>36</v>
      </c>
      <c r="X46" s="19" t="s">
        <v>36</v>
      </c>
    </row>
    <row r="47" spans="1:48" s="3" customFormat="1" ht="63.75" hidden="1" x14ac:dyDescent="0.25">
      <c r="A47" s="34" t="s">
        <v>180</v>
      </c>
      <c r="B47" s="15" t="s">
        <v>116</v>
      </c>
      <c r="C47" s="15">
        <v>2</v>
      </c>
      <c r="D47" s="15">
        <v>3</v>
      </c>
      <c r="E47" s="16" t="s">
        <v>59</v>
      </c>
      <c r="F47" s="16" t="s">
        <v>60</v>
      </c>
      <c r="G47" s="15" t="s">
        <v>61</v>
      </c>
      <c r="H47" s="17">
        <f>I47</f>
        <v>300000000</v>
      </c>
      <c r="I47" s="17">
        <v>300000000</v>
      </c>
      <c r="J47" s="17">
        <v>0</v>
      </c>
      <c r="K47" s="15" t="s">
        <v>32</v>
      </c>
      <c r="L47" s="16" t="s">
        <v>187</v>
      </c>
      <c r="M47" s="16" t="s">
        <v>188</v>
      </c>
      <c r="N47" s="18" t="s">
        <v>117</v>
      </c>
      <c r="O47" s="15" t="s">
        <v>36</v>
      </c>
      <c r="P47" s="15" t="s">
        <v>37</v>
      </c>
      <c r="Q47" s="15" t="s">
        <v>109</v>
      </c>
      <c r="R47" s="15" t="s">
        <v>36</v>
      </c>
      <c r="S47" s="15" t="s">
        <v>36</v>
      </c>
      <c r="T47" s="15" t="s">
        <v>36</v>
      </c>
      <c r="U47" s="15" t="s">
        <v>36</v>
      </c>
      <c r="V47" s="15" t="s">
        <v>36</v>
      </c>
      <c r="W47" s="15" t="s">
        <v>36</v>
      </c>
      <c r="X47" s="19" t="s">
        <v>36</v>
      </c>
    </row>
    <row r="48" spans="1:48" s="3" customFormat="1" ht="79.5" customHeight="1" x14ac:dyDescent="0.25">
      <c r="A48" s="41" t="s">
        <v>193</v>
      </c>
      <c r="B48" s="42" t="s">
        <v>101</v>
      </c>
      <c r="C48" s="42">
        <v>2</v>
      </c>
      <c r="D48" s="42">
        <v>3</v>
      </c>
      <c r="E48" s="43" t="s">
        <v>59</v>
      </c>
      <c r="F48" s="43" t="s">
        <v>60</v>
      </c>
      <c r="G48" s="42" t="s">
        <v>61</v>
      </c>
      <c r="H48" s="44">
        <f>I48</f>
        <v>100000000</v>
      </c>
      <c r="I48" s="44">
        <v>100000000</v>
      </c>
      <c r="J48" s="44">
        <v>0</v>
      </c>
      <c r="K48" s="42" t="s">
        <v>32</v>
      </c>
      <c r="L48" s="76" t="s">
        <v>197</v>
      </c>
      <c r="M48" s="76" t="s">
        <v>198</v>
      </c>
      <c r="N48" s="45" t="s">
        <v>102</v>
      </c>
      <c r="O48" s="42" t="s">
        <v>36</v>
      </c>
      <c r="P48" s="47" t="s">
        <v>103</v>
      </c>
      <c r="Q48" s="42" t="s">
        <v>109</v>
      </c>
      <c r="R48" s="42" t="s">
        <v>36</v>
      </c>
      <c r="S48" s="42" t="s">
        <v>36</v>
      </c>
      <c r="T48" s="42" t="s">
        <v>36</v>
      </c>
      <c r="U48" s="42" t="s">
        <v>36</v>
      </c>
      <c r="V48" s="42" t="s">
        <v>36</v>
      </c>
      <c r="W48" s="42" t="s">
        <v>36</v>
      </c>
      <c r="X48" s="46" t="s">
        <v>36</v>
      </c>
    </row>
    <row r="49" spans="1:24" s="3" customFormat="1" ht="79.5" customHeight="1" x14ac:dyDescent="0.25">
      <c r="A49" s="41" t="s">
        <v>194</v>
      </c>
      <c r="B49" s="42" t="s">
        <v>96</v>
      </c>
      <c r="C49" s="42">
        <v>2</v>
      </c>
      <c r="D49" s="42">
        <v>3</v>
      </c>
      <c r="E49" s="43" t="s">
        <v>59</v>
      </c>
      <c r="F49" s="43" t="s">
        <v>60</v>
      </c>
      <c r="G49" s="42" t="s">
        <v>61</v>
      </c>
      <c r="H49" s="44">
        <f>I49</f>
        <v>150000000</v>
      </c>
      <c r="I49" s="44">
        <v>150000000</v>
      </c>
      <c r="J49" s="44">
        <v>0</v>
      </c>
      <c r="K49" s="42" t="s">
        <v>32</v>
      </c>
      <c r="L49" s="76" t="s">
        <v>197</v>
      </c>
      <c r="M49" s="76" t="s">
        <v>198</v>
      </c>
      <c r="N49" s="45" t="s">
        <v>99</v>
      </c>
      <c r="O49" s="42" t="s">
        <v>36</v>
      </c>
      <c r="P49" s="42" t="s">
        <v>37</v>
      </c>
      <c r="Q49" s="42" t="s">
        <v>109</v>
      </c>
      <c r="R49" s="42" t="s">
        <v>36</v>
      </c>
      <c r="S49" s="42" t="s">
        <v>36</v>
      </c>
      <c r="T49" s="42" t="s">
        <v>36</v>
      </c>
      <c r="U49" s="42" t="s">
        <v>36</v>
      </c>
      <c r="V49" s="42" t="s">
        <v>36</v>
      </c>
      <c r="W49" s="42" t="s">
        <v>36</v>
      </c>
      <c r="X49" s="46" t="s">
        <v>36</v>
      </c>
    </row>
    <row r="50" spans="1:24" s="3" customFormat="1" ht="79.5" customHeight="1" x14ac:dyDescent="0.25">
      <c r="A50" s="41" t="s">
        <v>195</v>
      </c>
      <c r="B50" s="42" t="s">
        <v>134</v>
      </c>
      <c r="C50" s="42">
        <v>2</v>
      </c>
      <c r="D50" s="42">
        <v>3</v>
      </c>
      <c r="E50" s="43" t="s">
        <v>59</v>
      </c>
      <c r="F50" s="43" t="s">
        <v>60</v>
      </c>
      <c r="G50" s="42" t="s">
        <v>61</v>
      </c>
      <c r="H50" s="44">
        <f>I50</f>
        <v>315000000</v>
      </c>
      <c r="I50" s="44">
        <v>315000000</v>
      </c>
      <c r="J50" s="44">
        <v>0</v>
      </c>
      <c r="K50" s="42" t="s">
        <v>32</v>
      </c>
      <c r="L50" s="76" t="s">
        <v>197</v>
      </c>
      <c r="M50" s="76" t="s">
        <v>198</v>
      </c>
      <c r="N50" s="45" t="s">
        <v>173</v>
      </c>
      <c r="O50" s="42" t="s">
        <v>36</v>
      </c>
      <c r="P50" s="42" t="s">
        <v>37</v>
      </c>
      <c r="Q50" s="42" t="s">
        <v>109</v>
      </c>
      <c r="R50" s="42" t="s">
        <v>36</v>
      </c>
      <c r="S50" s="42" t="s">
        <v>36</v>
      </c>
      <c r="T50" s="42" t="s">
        <v>36</v>
      </c>
      <c r="U50" s="42" t="s">
        <v>36</v>
      </c>
      <c r="V50" s="42" t="s">
        <v>36</v>
      </c>
      <c r="W50" s="42" t="s">
        <v>36</v>
      </c>
      <c r="X50" s="46" t="s">
        <v>36</v>
      </c>
    </row>
    <row r="51" spans="1:24" s="3" customFormat="1" ht="69" customHeight="1" x14ac:dyDescent="0.25">
      <c r="A51" s="48" t="s">
        <v>196</v>
      </c>
      <c r="B51" s="42" t="s">
        <v>105</v>
      </c>
      <c r="C51" s="42">
        <v>2</v>
      </c>
      <c r="D51" s="42">
        <v>3</v>
      </c>
      <c r="E51" s="43" t="s">
        <v>59</v>
      </c>
      <c r="F51" s="43" t="s">
        <v>60</v>
      </c>
      <c r="G51" s="42" t="s">
        <v>61</v>
      </c>
      <c r="H51" s="44">
        <f t="shared" ref="H51" si="10">I51</f>
        <v>500000000</v>
      </c>
      <c r="I51" s="44">
        <v>500000000</v>
      </c>
      <c r="J51" s="44">
        <v>0</v>
      </c>
      <c r="K51" s="42" t="s">
        <v>32</v>
      </c>
      <c r="L51" s="76" t="s">
        <v>199</v>
      </c>
      <c r="M51" s="76" t="s">
        <v>200</v>
      </c>
      <c r="N51" s="45" t="s">
        <v>108</v>
      </c>
      <c r="O51" s="42" t="s">
        <v>36</v>
      </c>
      <c r="P51" s="47" t="s">
        <v>202</v>
      </c>
      <c r="Q51" s="42" t="s">
        <v>109</v>
      </c>
      <c r="R51" s="42" t="s">
        <v>36</v>
      </c>
      <c r="S51" s="42" t="s">
        <v>36</v>
      </c>
      <c r="T51" s="42" t="s">
        <v>36</v>
      </c>
      <c r="U51" s="42" t="s">
        <v>36</v>
      </c>
      <c r="V51" s="42" t="s">
        <v>36</v>
      </c>
      <c r="W51" s="42" t="s">
        <v>36</v>
      </c>
      <c r="X51" s="46" t="s">
        <v>36</v>
      </c>
    </row>
    <row r="52" spans="1:24" s="3" customFormat="1" ht="79.5" customHeight="1" x14ac:dyDescent="0.25">
      <c r="A52" s="41" t="s">
        <v>201</v>
      </c>
      <c r="B52" s="42" t="s">
        <v>96</v>
      </c>
      <c r="C52" s="42">
        <v>2</v>
      </c>
      <c r="D52" s="42">
        <v>3</v>
      </c>
      <c r="E52" s="43" t="s">
        <v>59</v>
      </c>
      <c r="F52" s="43" t="s">
        <v>60</v>
      </c>
      <c r="G52" s="42" t="s">
        <v>61</v>
      </c>
      <c r="H52" s="44">
        <f>I52</f>
        <v>70000000</v>
      </c>
      <c r="I52" s="44">
        <v>70000000</v>
      </c>
      <c r="J52" s="44">
        <v>0</v>
      </c>
      <c r="K52" s="42" t="s">
        <v>32</v>
      </c>
      <c r="L52" s="76" t="s">
        <v>203</v>
      </c>
      <c r="M52" s="76" t="s">
        <v>204</v>
      </c>
      <c r="N52" s="45" t="s">
        <v>99</v>
      </c>
      <c r="O52" s="42" t="s">
        <v>36</v>
      </c>
      <c r="P52" s="42" t="s">
        <v>37</v>
      </c>
      <c r="Q52" s="42" t="s">
        <v>109</v>
      </c>
      <c r="R52" s="42" t="s">
        <v>36</v>
      </c>
      <c r="S52" s="42" t="s">
        <v>36</v>
      </c>
      <c r="T52" s="42" t="s">
        <v>36</v>
      </c>
      <c r="U52" s="42" t="s">
        <v>36</v>
      </c>
      <c r="V52" s="42" t="s">
        <v>36</v>
      </c>
      <c r="W52" s="42" t="s">
        <v>36</v>
      </c>
      <c r="X52" s="46" t="s">
        <v>36</v>
      </c>
    </row>
    <row r="53" spans="1:24" x14ac:dyDescent="0.25">
      <c r="A53" s="30"/>
      <c r="B53" s="5"/>
      <c r="C53" s="5"/>
      <c r="D53" s="5"/>
      <c r="E53" s="30"/>
      <c r="F53" s="30"/>
      <c r="G53" s="5"/>
      <c r="H53" s="31"/>
      <c r="I53" s="31"/>
      <c r="J53" s="31"/>
      <c r="K53" s="5"/>
      <c r="L53" s="30"/>
      <c r="M53" s="30"/>
      <c r="N53" s="32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x14ac:dyDescent="0.25">
      <c r="A54" s="1" t="s">
        <v>175</v>
      </c>
    </row>
    <row r="55" spans="1:24" ht="16.5" customHeight="1" x14ac:dyDescent="0.25">
      <c r="A55" s="1" t="s">
        <v>176</v>
      </c>
    </row>
    <row r="56" spans="1:24" ht="22.5" customHeight="1" x14ac:dyDescent="0.25">
      <c r="A56" s="1" t="s">
        <v>177</v>
      </c>
    </row>
    <row r="57" spans="1:24" ht="14.45" customHeight="1" x14ac:dyDescent="0.25">
      <c r="A57" s="58" t="s">
        <v>178</v>
      </c>
      <c r="B57" s="58"/>
      <c r="C57" s="58"/>
      <c r="D57" s="58"/>
      <c r="E57" s="58"/>
      <c r="F57" s="58"/>
    </row>
    <row r="58" spans="1:24" x14ac:dyDescent="0.25">
      <c r="A58" s="4">
        <v>1</v>
      </c>
      <c r="B58" s="49" t="s">
        <v>179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</sheetData>
  <autoFilter ref="A4:Z38" xr:uid="{00000000-0009-0000-0000-000000000000}"/>
  <mergeCells count="29">
    <mergeCell ref="B3:B4"/>
    <mergeCell ref="A3:A4"/>
    <mergeCell ref="G3:G4"/>
    <mergeCell ref="F3:F4"/>
    <mergeCell ref="E3:E4"/>
    <mergeCell ref="D3:D4"/>
    <mergeCell ref="C3:C4"/>
    <mergeCell ref="X3:X4"/>
    <mergeCell ref="M3:M4"/>
    <mergeCell ref="T3:T4"/>
    <mergeCell ref="K3:K4"/>
    <mergeCell ref="L3:L4"/>
    <mergeCell ref="S3:S4"/>
    <mergeCell ref="B58:M58"/>
    <mergeCell ref="A1:X1"/>
    <mergeCell ref="H3:J3"/>
    <mergeCell ref="G2:M2"/>
    <mergeCell ref="A57:F57"/>
    <mergeCell ref="N2:Q2"/>
    <mergeCell ref="N3:N4"/>
    <mergeCell ref="O3:O4"/>
    <mergeCell ref="P3:P4"/>
    <mergeCell ref="Q3:Q4"/>
    <mergeCell ref="R2:X2"/>
    <mergeCell ref="R3:R4"/>
    <mergeCell ref="U3:U4"/>
    <mergeCell ref="V3:V4"/>
    <mergeCell ref="W3:W4"/>
    <mergeCell ref="A2:F2"/>
  </mergeCells>
  <pageMargins left="0.25" right="0.25" top="0.75" bottom="0.75" header="0.3" footer="0.3"/>
  <pageSetup paperSize="8" scale="41" orientation="landscape" r:id="rId1"/>
  <ignoredErrors>
    <ignoredError sqref="F5 F10:F12 A5:A8 F6:F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d1fcfc-948d-4fe3-9a25-2a8aa5575ef3" xsi:nil="true"/>
    <lcf76f155ced4ddcb4097134ff3c332f xmlns="a584bce1-3946-4d68-b90a-c37cc941a40f">
      <Terms xmlns="http://schemas.microsoft.com/office/infopath/2007/PartnerControls"/>
    </lcf76f155ced4ddcb4097134ff3c332f>
    <Deadlinekp_x0159_ipom_x00ed_nk_x00e1_m0 xmlns="a584bce1-3946-4d68-b90a-c37cc941a40f" xsi:nil="true"/>
    <Deadlinekp_x0159_ipom_x00ed_nk_x00e1_m xmlns="a584bce1-3946-4d68-b90a-c37cc941a40f" xsi:nil="true"/>
    <_ApprovalAssignedTo xmlns="a584bce1-3946-4d68-b90a-c37cc941a40f">
      <UserInfo>
        <DisplayName/>
        <AccountId xsi:nil="true"/>
        <AccountType/>
      </UserInfo>
    </_ApprovalAssignedTo>
    <_ApprovalRespondedBy xmlns="a584bce1-3946-4d68-b90a-c37cc941a40f">
      <UserInfo>
        <DisplayName/>
        <AccountId xsi:nil="true"/>
        <AccountType/>
      </UserInfo>
    </_ApprovalRespondedBy>
    <_ApprovalStatus xmlns="a584bce1-3946-4d68-b90a-c37cc941a40f">0</_Approval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F20F86CD88834C9DF4BF53A12661AE" ma:contentTypeVersion="24" ma:contentTypeDescription="Vytvoří nový dokument" ma:contentTypeScope="" ma:versionID="47ab8eceec4f64de928742d6f8d69687">
  <xsd:schema xmlns:xsd="http://www.w3.org/2001/XMLSchema" xmlns:xs="http://www.w3.org/2001/XMLSchema" xmlns:p="http://schemas.microsoft.com/office/2006/metadata/properties" xmlns:ns2="a584bce1-3946-4d68-b90a-c37cc941a40f" xmlns:ns3="3cd1fcfc-948d-4fe3-9a25-2a8aa5575ef3" targetNamespace="http://schemas.microsoft.com/office/2006/metadata/properties" ma:root="true" ma:fieldsID="38fef56728e0e8d91a93758897ec1683" ns2:_="" ns3:_="">
    <xsd:import namespace="a584bce1-3946-4d68-b90a-c37cc941a40f"/>
    <xsd:import namespace="3cd1fcfc-948d-4fe3-9a25-2a8aa5575e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Deadlinekp_x0159_ipom_x00ed_nk_x00e1_m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Deadlinekp_x0159_ipom_x00ed_nk_x00e1_m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4bce1-3946-4d68-b90a-c37cc941a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Deadlinekp_x0159_ipom_x00ed_nk_x00e1_m" ma:index="25" nillable="true" ma:displayName="Deadline k připomínkám " ma:format="DateTime" ma:internalName="Deadlinekp_x0159_ipom_x00ed_nk_x00e1_m">
      <xsd:simpleType>
        <xsd:restriction base="dms:DateTime"/>
      </xsd:simpleType>
    </xsd:element>
    <xsd:element name="_ApprovalAssignedTo" ma:index="26" nillable="true" ma:displayName="Schvalovatelé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7" nillable="true" ma:displayName="Odpovědi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8" nillable="true" ma:displayName="Autor schválení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9" nillable="true" ma:displayName="Stav schválení" ma:internalName="_ApprovalStatus" ma:readOnly="true">
      <xsd:simpleType>
        <xsd:restriction base="dms:Unknown"/>
      </xsd:simpleType>
    </xsd:element>
    <xsd:element name="Deadlinekp_x0159_ipom_x00ed_nk_x00e1_m0" ma:index="30" nillable="true" ma:displayName="Deadline k připomínkám" ma:format="DateOnly" ma:internalName="Deadlinekp_x0159_ipom_x00ed_nk_x00e1_m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1fcfc-948d-4fe3-9a25-2a8aa5575e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4e1f8e5-478c-4319-9fbc-1ca1f4672aa6}" ma:internalName="TaxCatchAll" ma:showField="CatchAllData" ma:web="3cd1fcfc-948d-4fe3-9a25-2a8aa5575e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AF38E-3050-482F-9426-C529833E6B8F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c8d9cec-0cdf-4871-8869-5083a039f9ea"/>
    <ds:schemaRef ds:uri="ee936fef-afc2-40e6-9617-ef7039d30abb"/>
    <ds:schemaRef ds:uri="3cd1fcfc-948d-4fe3-9a25-2a8aa5575ef3"/>
    <ds:schemaRef ds:uri="a584bce1-3946-4d68-b90a-c37cc941a40f"/>
  </ds:schemaRefs>
</ds:datastoreItem>
</file>

<file path=customXml/itemProps2.xml><?xml version="1.0" encoding="utf-8"?>
<ds:datastoreItem xmlns:ds="http://schemas.openxmlformats.org/officeDocument/2006/customXml" ds:itemID="{B829BC1D-0C28-4AEA-A4AF-395BB2DEC2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02F11A-A81B-4CF0-8E11-5F1C3CF7F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84bce1-3946-4d68-b90a-c37cc941a40f"/>
    <ds:schemaRef ds:uri="3cd1fcfc-948d-4fe3-9a25-2a8aa5575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Čermák Miloš Ing.</dc:creator>
  <cp:keywords/>
  <dc:description/>
  <cp:lastModifiedBy>Bartoňová Michaela</cp:lastModifiedBy>
  <cp:revision/>
  <cp:lastPrinted>2025-10-24T11:30:05Z</cp:lastPrinted>
  <dcterms:created xsi:type="dcterms:W3CDTF">2015-02-18T14:34:44Z</dcterms:created>
  <dcterms:modified xsi:type="dcterms:W3CDTF">2026-10-01T11:53:32Z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0x0101005CF20F86CD88834C9DF4BF53A12661AE</vt:lpwstr>
  </property>
  <property fmtid="{D5CDD505-2E9C-101B-9397-08002B2CF9AE}" pid="3" name="Order">
    <vt:r8>3058600</vt:r8>
  </property>
  <property fmtid="{D5CDD505-2E9C-101B-9397-08002B2CF9AE}" pid="4" name="MediaServiceImageTags">
    <vt:lpwstr/>
  </property>
</Properties>
</file>