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25"/>
  <workbookPr defaultThemeVersion="124226"/>
  <mc:AlternateContent xmlns:mc="http://schemas.openxmlformats.org/markup-compatibility/2006">
    <mc:Choice Requires="x15">
      <x15ac:absPath xmlns:x15ac="http://schemas.microsoft.com/office/spreadsheetml/2010/11/ac" url="C:\Users\veruk\Documents\MMR\"/>
    </mc:Choice>
  </mc:AlternateContent>
  <xr:revisionPtr revIDLastSave="0" documentId="13_ncr:1_{FBCB1828-9DE1-46AF-919A-16F2AFF94067}" xr6:coauthVersionLast="34" xr6:coauthVersionMax="34" xr10:uidLastSave="{00000000-0000-0000-0000-000000000000}"/>
  <bookViews>
    <workbookView xWindow="0" yWindow="0" windowWidth="19200" windowHeight="6960" tabRatio="893" firstSheet="1" activeTab="1" xr2:uid="{00000000-000D-0000-FFFF-FFFF00000000}"/>
  </bookViews>
  <sheets>
    <sheet name="Úprava kódování" sheetId="5" state="hidden" r:id="rId1"/>
    <sheet name="NČI 2014+ v14 " sheetId="1" r:id="rId2"/>
    <sheet name="07_2018" sheetId="83" r:id="rId3"/>
    <sheet name="Oblasti pro vyhledávání" sheetId="3" r:id="rId4"/>
    <sheet name="úprava WF 121 _OP Z" sheetId="8" state="hidden" r:id="rId5"/>
    <sheet name="podíl nezam." sheetId="11" r:id="rId6"/>
    <sheet name="migrace" sheetId="12" r:id="rId7"/>
    <sheet name="cizinci" sheetId="13" r:id="rId8"/>
    <sheet name="podil_ciz" sheetId="62" r:id="rId9"/>
    <sheet name="obyv" sheetId="84" r:id="rId10"/>
    <sheet name="0-14" sheetId="85" r:id="rId11"/>
    <sheet name="15-64" sheetId="87" r:id="rId12"/>
    <sheet name="65+" sheetId="86" r:id="rId13"/>
    <sheet name="území" sheetId="88" r:id="rId14"/>
    <sheet name="hustota" sheetId="89" r:id="rId15"/>
    <sheet name="zamC" sheetId="90" r:id="rId16"/>
    <sheet name="zamI." sheetId="93" r:id="rId17"/>
    <sheet name="zamII." sheetId="92" r:id="rId18"/>
    <sheet name="zamIII." sheetId="91" r:id="rId19"/>
    <sheet name="O_nezam" sheetId="94" r:id="rId20"/>
    <sheet name="M_nezam" sheetId="95" r:id="rId21"/>
    <sheet name="OSVČ" sheetId="96" r:id="rId22"/>
    <sheet name="HDPindex" sheetId="97" r:id="rId23"/>
    <sheet name="HPH_C" sheetId="103" r:id="rId24"/>
    <sheet name="HPH_I." sheetId="98" r:id="rId25"/>
    <sheet name="HPH_II." sheetId="100" r:id="rId26"/>
    <sheet name="HPH_III." sheetId="99" r:id="rId27"/>
    <sheet name="HDPvPPS" sheetId="101" r:id="rId28"/>
    <sheet name="chudoba" sheetId="102" r:id="rId29"/>
    <sheet name="Prod_C" sheetId="107" r:id="rId30"/>
    <sheet name="Prod_I." sheetId="106" r:id="rId31"/>
    <sheet name="Prod_II." sheetId="105" r:id="rId32"/>
    <sheet name="Prod_III." sheetId="104" r:id="rId33"/>
    <sheet name="zprac.prům" sheetId="14" r:id="rId34"/>
    <sheet name="vývoz" sheetId="15" r:id="rId35"/>
    <sheet name="podlahy" sheetId="79" r:id="rId36"/>
    <sheet name="výzk.cizí" sheetId="36" r:id="rId37"/>
    <sheet name="VaV_podnik" sheetId="17" r:id="rId38"/>
    <sheet name="VaV_podn_HDP" sheetId="38" r:id="rId39"/>
    <sheet name="VaV_vláda" sheetId="39" r:id="rId40"/>
    <sheet name="PHA_1" sheetId="63" r:id="rId41"/>
    <sheet name="PHA_2" sheetId="64" r:id="rId42"/>
    <sheet name="PHA_3" sheetId="65" r:id="rId43"/>
    <sheet name="inov_tržby" sheetId="41" r:id="rId44"/>
    <sheet name="patentyEV" sheetId="42" r:id="rId45"/>
    <sheet name="ICT_přid_hod" sheetId="46" r:id="rId46"/>
    <sheet name="IT_služby" sheetId="47" r:id="rId47"/>
    <sheet name="ICT_zam" sheetId="18" r:id="rId48"/>
    <sheet name="energ" sheetId="48" r:id="rId49"/>
    <sheet name="en_služ_2" sheetId="81" r:id="rId50"/>
    <sheet name="investice ŽP" sheetId="19" r:id="rId51"/>
    <sheet name="zás_vodou" sheetId="55" r:id="rId52"/>
    <sheet name="vypoušt_P" sheetId="57" r:id="rId53"/>
    <sheet name="kanal_síť" sheetId="58" r:id="rId54"/>
    <sheet name="odp_vody" sheetId="59" r:id="rId55"/>
    <sheet name="KES" sheetId="60" r:id="rId56"/>
    <sheet name="MŠ" sheetId="66" r:id="rId57"/>
    <sheet name="ZŠ" sheetId="67" r:id="rId58"/>
    <sheet name="SŠ" sheetId="68" r:id="rId59"/>
    <sheet name="podíl VaV na HDP" sheetId="37" r:id="rId60"/>
    <sheet name="podílVaV" sheetId="27" r:id="rId61"/>
    <sheet name="celkemVaV" sheetId="82" r:id="rId62"/>
    <sheet name="veř.VaV" sheetId="28" r:id="rId63"/>
    <sheet name="zamVaVcelkem" sheetId="31" r:id="rId64"/>
    <sheet name="zamVaVženy" sheetId="32" r:id="rId65"/>
    <sheet name="výzk.prac." sheetId="33" r:id="rId66"/>
    <sheet name="výzk.ženy" sheetId="34" r:id="rId67"/>
    <sheet name="podílVaV1" sheetId="29" r:id="rId68"/>
    <sheet name="podílVaV2" sheetId="69" r:id="rId69"/>
    <sheet name="podílVav3" sheetId="70" r:id="rId70"/>
    <sheet name="podílVaV4" sheetId="71" r:id="rId71"/>
    <sheet name="podílVaV5" sheetId="72" r:id="rId72"/>
    <sheet name="podílVaV6" sheetId="73" r:id="rId73"/>
    <sheet name="terc_vzděl" sheetId="26" r:id="rId74"/>
    <sheet name="zam15_64" sheetId="74" r:id="rId75"/>
    <sheet name="zam_muži_15_64" sheetId="108" r:id="rId76"/>
    <sheet name="zam_ženy_15_64" sheetId="75" r:id="rId77"/>
    <sheet name="zam20_64" sheetId="111" r:id="rId78"/>
    <sheet name="zam_muži_20_64" sheetId="110" r:id="rId79"/>
    <sheet name="zam_ženy_20_64" sheetId="109" r:id="rId80"/>
    <sheet name="účast_vzděl" sheetId="76" r:id="rId81"/>
    <sheet name="dlh_nezam" sheetId="77" r:id="rId82"/>
    <sheet name="DOV" sheetId="78" r:id="rId83"/>
    <sheet name="MAS" sheetId="61" r:id="rId84"/>
    <sheet name="akvakultura" sheetId="16" r:id="rId85"/>
  </sheets>
  <definedNames>
    <definedName name="_xlnm._FilterDatabase" localSheetId="1" hidden="1">'NČI 2014+ v14 '!$A$1:$X$94</definedName>
    <definedName name="_xlnm.Print_Titles" localSheetId="1">'NČI 2014+ v14 '!$1:$1</definedName>
    <definedName name="_xlnm.Print_Area" localSheetId="1">'NČI 2014+ v14 '!$F$1:$N$87</definedName>
  </definedNames>
  <calcPr calcId="179021"/>
</workbook>
</file>

<file path=xl/calcChain.xml><?xml version="1.0" encoding="utf-8"?>
<calcChain xmlns="http://schemas.openxmlformats.org/spreadsheetml/2006/main">
  <c r="G25" i="61" l="1"/>
  <c r="G26" i="61"/>
  <c r="G27" i="61"/>
  <c r="G28" i="61"/>
  <c r="G29" i="61"/>
  <c r="G30" i="61"/>
  <c r="G31" i="61"/>
  <c r="G32" i="61"/>
  <c r="G33" i="61"/>
  <c r="I24" i="59"/>
  <c r="I25" i="59"/>
  <c r="I26" i="59"/>
  <c r="I27" i="59"/>
  <c r="I28" i="59"/>
  <c r="I29" i="59"/>
  <c r="I30" i="59"/>
  <c r="I31" i="59"/>
  <c r="I32" i="59"/>
  <c r="I27" i="90"/>
  <c r="I23" i="90"/>
  <c r="I35" i="90" s="1"/>
  <c r="I24" i="90"/>
  <c r="I25" i="90"/>
  <c r="I26" i="90"/>
  <c r="I28" i="90"/>
  <c r="I29" i="90"/>
  <c r="I30" i="90"/>
  <c r="I31" i="90"/>
  <c r="I36" i="90"/>
  <c r="I34" i="90" l="1"/>
  <c r="F34" i="88"/>
  <c r="F35" i="88"/>
  <c r="E35" i="88"/>
  <c r="E34" i="88"/>
  <c r="F23" i="88"/>
  <c r="F36" i="88" s="1"/>
  <c r="F24" i="88"/>
  <c r="F25" i="88"/>
  <c r="F26" i="88"/>
  <c r="F27" i="88"/>
  <c r="F28" i="88"/>
  <c r="F29" i="88"/>
  <c r="F30" i="88"/>
  <c r="F31" i="88"/>
  <c r="S25" i="13"/>
  <c r="S26" i="13"/>
  <c r="S27" i="13"/>
  <c r="S28" i="13"/>
  <c r="S29" i="13"/>
  <c r="S30" i="13"/>
  <c r="S31" i="13"/>
  <c r="S32" i="13"/>
  <c r="S33" i="13"/>
  <c r="S34" i="13"/>
  <c r="I23" i="84" l="1"/>
  <c r="I36" i="84" s="1"/>
  <c r="I24" i="84"/>
  <c r="I25" i="84"/>
  <c r="I26" i="84"/>
  <c r="I27" i="84"/>
  <c r="I28" i="84"/>
  <c r="I29" i="84"/>
  <c r="I30" i="84"/>
  <c r="I31" i="84"/>
  <c r="I34" i="84"/>
  <c r="I35" i="84"/>
  <c r="N7" i="73"/>
  <c r="M7" i="73"/>
  <c r="L7" i="73"/>
  <c r="K7" i="73"/>
  <c r="J7" i="73"/>
  <c r="I7" i="73"/>
  <c r="H7" i="73"/>
  <c r="G7" i="73"/>
  <c r="F7" i="73"/>
  <c r="E7" i="73"/>
  <c r="D7" i="73"/>
  <c r="C7" i="73"/>
  <c r="N7" i="72"/>
  <c r="M7" i="72"/>
  <c r="L7" i="72"/>
  <c r="K7" i="72"/>
  <c r="J7" i="72"/>
  <c r="I7" i="72"/>
  <c r="H7" i="72"/>
  <c r="G7" i="72"/>
  <c r="F7" i="72"/>
  <c r="E7" i="72"/>
  <c r="D7" i="72"/>
  <c r="C7" i="72"/>
  <c r="N7" i="71"/>
  <c r="M7" i="71"/>
  <c r="L7" i="71"/>
  <c r="K7" i="71"/>
  <c r="J7" i="71"/>
  <c r="I7" i="71"/>
  <c r="H7" i="71"/>
  <c r="G7" i="71"/>
  <c r="F7" i="71"/>
  <c r="E7" i="71"/>
  <c r="D7" i="71"/>
  <c r="C7" i="71"/>
  <c r="N7" i="70"/>
  <c r="M7" i="70"/>
  <c r="L7" i="70"/>
  <c r="K7" i="70"/>
  <c r="J7" i="70"/>
  <c r="I7" i="70"/>
  <c r="H7" i="70"/>
  <c r="G7" i="70"/>
  <c r="F7" i="70"/>
  <c r="E7" i="70"/>
  <c r="D7" i="70"/>
  <c r="C7" i="70"/>
  <c r="N7" i="69"/>
  <c r="M7" i="69"/>
  <c r="L7" i="69"/>
  <c r="K7" i="69"/>
  <c r="J7" i="69"/>
  <c r="I7" i="69"/>
  <c r="H7" i="69"/>
  <c r="G7" i="69"/>
  <c r="F7" i="69"/>
  <c r="E7" i="69"/>
  <c r="D7" i="69"/>
  <c r="C7" i="69"/>
  <c r="N7" i="29"/>
  <c r="M7" i="29"/>
  <c r="L7" i="29"/>
  <c r="K7" i="29"/>
  <c r="J7" i="29"/>
  <c r="I7" i="29"/>
  <c r="H7" i="29"/>
  <c r="G7" i="29"/>
  <c r="F7" i="29"/>
  <c r="E7" i="29"/>
  <c r="D7" i="29"/>
  <c r="C7" i="29"/>
  <c r="N9" i="28"/>
  <c r="M9" i="28"/>
  <c r="L9" i="28"/>
  <c r="K9" i="28"/>
  <c r="J9" i="28"/>
  <c r="I9" i="28"/>
  <c r="H9" i="28"/>
  <c r="G9" i="28"/>
  <c r="F9" i="28"/>
  <c r="E9" i="28"/>
  <c r="D9" i="28"/>
  <c r="C9" i="28"/>
  <c r="N7" i="37"/>
  <c r="M7" i="37"/>
  <c r="L7" i="37"/>
  <c r="K7" i="37"/>
  <c r="J7" i="37"/>
  <c r="I7" i="37"/>
  <c r="H7" i="37"/>
  <c r="G7" i="37"/>
  <c r="F7" i="37"/>
  <c r="E7" i="37"/>
  <c r="D7" i="37"/>
  <c r="C7" i="37"/>
  <c r="N10" i="65"/>
  <c r="M10" i="65"/>
  <c r="L10" i="65"/>
  <c r="K10" i="65"/>
  <c r="J10" i="65"/>
  <c r="I10" i="65"/>
  <c r="H10" i="65"/>
  <c r="G10" i="65"/>
  <c r="F10" i="65"/>
  <c r="E10" i="65"/>
  <c r="D10" i="65"/>
  <c r="C10" i="65"/>
  <c r="N20" i="64"/>
  <c r="M20" i="64"/>
  <c r="L20" i="64"/>
  <c r="K20" i="64"/>
  <c r="J20" i="64"/>
  <c r="I20" i="64"/>
  <c r="H20" i="64"/>
  <c r="G20" i="64"/>
  <c r="F20" i="64"/>
  <c r="E20" i="64"/>
  <c r="D20" i="64"/>
  <c r="C20" i="64"/>
  <c r="N14" i="64"/>
  <c r="M14" i="64"/>
  <c r="L14" i="64"/>
  <c r="K14" i="64"/>
  <c r="J14" i="64"/>
  <c r="I14" i="64"/>
  <c r="H14" i="64"/>
  <c r="G14" i="64"/>
  <c r="F14" i="64"/>
  <c r="E14" i="64"/>
  <c r="D14" i="64"/>
  <c r="C14" i="64"/>
  <c r="N8" i="64"/>
  <c r="M8" i="64"/>
  <c r="L8" i="64"/>
  <c r="K8" i="64"/>
  <c r="J8" i="64"/>
  <c r="I8" i="64"/>
  <c r="H8" i="64"/>
  <c r="G8" i="64"/>
  <c r="F8" i="64"/>
  <c r="E8" i="64"/>
  <c r="D8" i="64"/>
  <c r="C8" i="64"/>
  <c r="N9" i="63"/>
  <c r="M9" i="63"/>
  <c r="L9" i="63"/>
  <c r="K9" i="63"/>
  <c r="J9" i="63"/>
  <c r="I9" i="63"/>
  <c r="H9" i="63"/>
  <c r="G9" i="63"/>
  <c r="F9" i="63"/>
  <c r="E9" i="63"/>
  <c r="D9" i="63"/>
  <c r="C9" i="63"/>
  <c r="N7" i="39"/>
  <c r="M7" i="39"/>
  <c r="L7" i="39"/>
  <c r="K7" i="39"/>
  <c r="J7" i="39"/>
  <c r="I7" i="39"/>
  <c r="H7" i="39"/>
  <c r="G7" i="39"/>
  <c r="F7" i="39"/>
  <c r="E7" i="39"/>
  <c r="D7" i="39"/>
  <c r="C7" i="39"/>
  <c r="N10" i="38"/>
  <c r="M10" i="38"/>
  <c r="L10" i="38"/>
  <c r="K10" i="38"/>
  <c r="J10" i="38"/>
  <c r="I10" i="38"/>
  <c r="H10" i="38"/>
  <c r="G10" i="38"/>
  <c r="F10" i="38"/>
  <c r="E10" i="38"/>
  <c r="D10" i="38"/>
  <c r="C10" i="38"/>
  <c r="M23" i="19"/>
  <c r="M24" i="19"/>
  <c r="M25" i="19"/>
  <c r="M26" i="19"/>
  <c r="M27" i="19"/>
  <c r="M28" i="19"/>
  <c r="M29" i="19"/>
  <c r="M30" i="19"/>
  <c r="M31" i="19"/>
  <c r="H32" i="59" l="1"/>
  <c r="H31" i="59"/>
  <c r="H30" i="59"/>
  <c r="H29" i="59"/>
  <c r="H28" i="59"/>
  <c r="H27" i="59"/>
  <c r="H26" i="59"/>
  <c r="H25" i="59"/>
  <c r="H24" i="59"/>
  <c r="H32" i="58"/>
  <c r="H31" i="58"/>
  <c r="H30" i="58"/>
  <c r="H29" i="58"/>
  <c r="H28" i="58"/>
  <c r="H27" i="58"/>
  <c r="H26" i="58"/>
  <c r="H25" i="58"/>
  <c r="H24" i="58"/>
  <c r="R34" i="13" l="1"/>
  <c r="R33" i="13"/>
  <c r="R32" i="13"/>
  <c r="R31" i="13"/>
  <c r="R30" i="13"/>
  <c r="R29" i="13"/>
  <c r="R28" i="13"/>
  <c r="R27" i="13"/>
  <c r="R26" i="13"/>
  <c r="R25" i="13"/>
  <c r="F25" i="61"/>
  <c r="F26" i="61"/>
  <c r="F27" i="61"/>
  <c r="F28" i="61"/>
  <c r="F29" i="61"/>
  <c r="F30" i="61"/>
  <c r="F31" i="61"/>
  <c r="F32" i="61"/>
  <c r="F33" i="61"/>
  <c r="H23" i="90" l="1"/>
  <c r="H36" i="90" s="1"/>
  <c r="H24" i="90"/>
  <c r="H25" i="90"/>
  <c r="H26" i="90"/>
  <c r="H27" i="90"/>
  <c r="H28" i="90"/>
  <c r="H29" i="90"/>
  <c r="H30" i="90"/>
  <c r="H31" i="90"/>
  <c r="E31" i="88"/>
  <c r="E30" i="88"/>
  <c r="E29" i="88"/>
  <c r="E28" i="88"/>
  <c r="E27" i="88"/>
  <c r="E26" i="88"/>
  <c r="E25" i="88"/>
  <c r="E24" i="88"/>
  <c r="E23" i="88"/>
  <c r="E36" i="88" s="1"/>
  <c r="H34" i="90" l="1"/>
  <c r="H35" i="90"/>
  <c r="H36" i="84"/>
  <c r="H35" i="84"/>
  <c r="H34" i="84"/>
  <c r="H23" i="84"/>
  <c r="H24" i="84"/>
  <c r="H25" i="84"/>
  <c r="H26" i="84"/>
  <c r="H27" i="84"/>
  <c r="H28" i="84"/>
  <c r="H29" i="84"/>
  <c r="H30" i="84"/>
  <c r="H31" i="84"/>
  <c r="S33" i="12"/>
  <c r="S32" i="12"/>
  <c r="S31" i="12"/>
  <c r="S30" i="12"/>
  <c r="S29" i="12"/>
  <c r="S28" i="12"/>
  <c r="S27" i="12"/>
  <c r="S26" i="12"/>
  <c r="S25" i="12"/>
  <c r="E23" i="90" l="1"/>
  <c r="E35" i="90" s="1"/>
  <c r="F23" i="90"/>
  <c r="F36" i="90" s="1"/>
  <c r="G23" i="90"/>
  <c r="G34" i="90" s="1"/>
  <c r="D35" i="90"/>
  <c r="E24" i="90"/>
  <c r="F24" i="90"/>
  <c r="G24" i="90"/>
  <c r="E25" i="90"/>
  <c r="F25" i="90"/>
  <c r="G25" i="90"/>
  <c r="E26" i="90"/>
  <c r="F26" i="90"/>
  <c r="G26" i="90"/>
  <c r="E27" i="90"/>
  <c r="F27" i="90"/>
  <c r="G27" i="90"/>
  <c r="E28" i="90"/>
  <c r="F28" i="90"/>
  <c r="G28" i="90"/>
  <c r="E29" i="90"/>
  <c r="F29" i="90"/>
  <c r="G29" i="90"/>
  <c r="E30" i="90"/>
  <c r="F30" i="90"/>
  <c r="G30" i="90"/>
  <c r="E31" i="90"/>
  <c r="F31" i="90"/>
  <c r="G31" i="90"/>
  <c r="D31" i="90"/>
  <c r="D30" i="90"/>
  <c r="D29" i="90"/>
  <c r="D28" i="90"/>
  <c r="D27" i="90"/>
  <c r="D26" i="90"/>
  <c r="D25" i="90"/>
  <c r="D24" i="90"/>
  <c r="D23" i="90"/>
  <c r="D36" i="90" s="1"/>
  <c r="G36" i="90" l="1"/>
  <c r="G35" i="90"/>
  <c r="F35" i="90"/>
  <c r="D34" i="90"/>
  <c r="E34" i="90"/>
  <c r="F34" i="90"/>
  <c r="E36" i="90"/>
  <c r="D23" i="88"/>
  <c r="D31" i="88"/>
  <c r="D30" i="88"/>
  <c r="D29" i="88"/>
  <c r="D28" i="88"/>
  <c r="D27" i="88"/>
  <c r="D26" i="88"/>
  <c r="D25" i="88"/>
  <c r="D24" i="88"/>
  <c r="D24" i="84"/>
  <c r="E24" i="84"/>
  <c r="F24" i="84"/>
  <c r="D25" i="84"/>
  <c r="E25" i="84"/>
  <c r="F25" i="84"/>
  <c r="D26" i="84"/>
  <c r="E26" i="84"/>
  <c r="F26" i="84"/>
  <c r="D27" i="84"/>
  <c r="E27" i="84"/>
  <c r="F27" i="84"/>
  <c r="D28" i="84"/>
  <c r="E28" i="84"/>
  <c r="F28" i="84"/>
  <c r="D29" i="84"/>
  <c r="E29" i="84"/>
  <c r="F29" i="84"/>
  <c r="D30" i="84"/>
  <c r="E30" i="84"/>
  <c r="F30" i="84"/>
  <c r="D31" i="84"/>
  <c r="E31" i="84"/>
  <c r="F31" i="84"/>
  <c r="G31" i="84"/>
  <c r="G30" i="84"/>
  <c r="G29" i="84"/>
  <c r="G28" i="84"/>
  <c r="G27" i="84"/>
  <c r="G26" i="84"/>
  <c r="G25" i="84"/>
  <c r="G24" i="84"/>
  <c r="D36" i="88" l="1"/>
  <c r="D34" i="88"/>
  <c r="D35" i="88"/>
  <c r="L31" i="19"/>
  <c r="L30" i="19"/>
  <c r="L29" i="19"/>
  <c r="L28" i="19"/>
  <c r="L27" i="19"/>
  <c r="L26" i="19"/>
  <c r="L25" i="19"/>
  <c r="L24" i="19"/>
  <c r="L23" i="19"/>
  <c r="Q34" i="13"/>
  <c r="Q33" i="13"/>
  <c r="Q32" i="13"/>
  <c r="Q31" i="13"/>
  <c r="Q30" i="13"/>
  <c r="Q29" i="13"/>
  <c r="Q28" i="13"/>
  <c r="Q27" i="13"/>
  <c r="Q26" i="13"/>
  <c r="Q25" i="13"/>
  <c r="G32" i="59" l="1"/>
  <c r="G31" i="59"/>
  <c r="G30" i="59"/>
  <c r="G29" i="59"/>
  <c r="G28" i="59"/>
  <c r="G27" i="59"/>
  <c r="G26" i="59"/>
  <c r="G25" i="59"/>
  <c r="G24" i="59"/>
  <c r="E25" i="61"/>
  <c r="E26" i="61"/>
  <c r="E27" i="61"/>
  <c r="E28" i="61"/>
  <c r="E29" i="61"/>
  <c r="E30" i="61"/>
  <c r="E31" i="61"/>
  <c r="E32" i="61"/>
  <c r="E33" i="61"/>
  <c r="N25" i="12" l="1"/>
  <c r="D33" i="61" l="1"/>
  <c r="C33" i="61"/>
  <c r="D32" i="61"/>
  <c r="C32" i="61"/>
  <c r="D31" i="61"/>
  <c r="C31" i="61"/>
  <c r="D30" i="61"/>
  <c r="C30" i="61"/>
  <c r="D29" i="61"/>
  <c r="C29" i="61"/>
  <c r="D28" i="61"/>
  <c r="C28" i="61"/>
  <c r="D27" i="61"/>
  <c r="C27" i="61"/>
  <c r="D26" i="61"/>
  <c r="C26" i="61"/>
  <c r="D25" i="61"/>
  <c r="C25" i="6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Ela Bělohlávková</author>
  </authors>
  <commentList>
    <comment ref="A30" authorId="0" shapeId="0" xr:uid="{00000000-0006-0000-0000-000001000000}">
      <text>
        <r>
          <rPr>
            <b/>
            <sz val="9"/>
            <color indexed="81"/>
            <rFont val="Tahoma"/>
            <family val="2"/>
            <charset val="238"/>
          </rPr>
          <t>Ela Bělohlávková:</t>
        </r>
        <r>
          <rPr>
            <sz val="9"/>
            <color indexed="81"/>
            <rFont val="Tahoma"/>
            <family val="2"/>
            <charset val="238"/>
          </rPr>
          <t xml:space="preserve">
možná se jedná o 684</t>
        </r>
      </text>
    </comment>
    <comment ref="C31" authorId="0" shapeId="0" xr:uid="{00000000-0006-0000-0000-000002000000}">
      <text>
        <r>
          <rPr>
            <b/>
            <sz val="9"/>
            <color indexed="81"/>
            <rFont val="Tahoma"/>
            <family val="2"/>
            <charset val="238"/>
          </rPr>
          <t>Ela Bělohlávková:</t>
        </r>
        <r>
          <rPr>
            <sz val="9"/>
            <color indexed="81"/>
            <rFont val="Tahoma"/>
            <family val="2"/>
            <charset val="238"/>
          </rPr>
          <t xml:space="preserve">
jeden je kontext, druhý výsledek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Ela Bělohlávková</author>
  </authors>
  <commentList>
    <comment ref="D13" authorId="0" shapeId="0" xr:uid="{00000000-0006-0000-0400-000001000000}">
      <text>
        <r>
          <rPr>
            <b/>
            <sz val="9"/>
            <color indexed="81"/>
            <rFont val="Tahoma"/>
            <family val="2"/>
            <charset val="238"/>
          </rPr>
          <t>Ela Bělohlávková:</t>
        </r>
        <r>
          <rPr>
            <sz val="9"/>
            <color indexed="81"/>
            <rFont val="Tahoma"/>
            <family val="2"/>
            <charset val="238"/>
          </rPr>
          <t xml:space="preserve">
zkontrolovat změnu názvu ve WF</t>
        </r>
      </text>
    </comment>
  </commentList>
</comments>
</file>

<file path=xl/sharedStrings.xml><?xml version="1.0" encoding="utf-8"?>
<sst xmlns="http://schemas.openxmlformats.org/spreadsheetml/2006/main" count="5494" uniqueCount="1056">
  <si>
    <t>NPR / ENVI</t>
  </si>
  <si>
    <t>C/S</t>
  </si>
  <si>
    <t>Fond</t>
  </si>
  <si>
    <t>Kód EK</t>
  </si>
  <si>
    <t>WF</t>
  </si>
  <si>
    <t>OP</t>
  </si>
  <si>
    <t>Oblast AJ</t>
  </si>
  <si>
    <t>Oblast CZ</t>
  </si>
  <si>
    <t>Název indikátoru</t>
  </si>
  <si>
    <t>Měrná jednotka</t>
  </si>
  <si>
    <t>Typ</t>
  </si>
  <si>
    <t xml:space="preserve">Definice </t>
  </si>
  <si>
    <t>Definition</t>
  </si>
  <si>
    <t>Zdroj dat (Ž/P, ŘO, statistika)</t>
  </si>
  <si>
    <t>C</t>
  </si>
  <si>
    <t>EZFRV</t>
  </si>
  <si>
    <t>Socio-ekonomický ukazatel</t>
  </si>
  <si>
    <t>kontext</t>
  </si>
  <si>
    <t>%</t>
  </si>
  <si>
    <t>C5</t>
  </si>
  <si>
    <t>*Employment Rate</t>
  </si>
  <si>
    <t>Míra zaměstnanosti obyvatel ve věku 15-64 let – celkem</t>
  </si>
  <si>
    <t>Employment rate – total (15-64)</t>
  </si>
  <si>
    <t>Podíl zaměstnaných osob ve věku 15-64 let na populaci 15-64 (celkem)</t>
  </si>
  <si>
    <t>Employed persons aged 15-64 and 20-64 as a share of total population of the same age class: total and by type of area</t>
  </si>
  <si>
    <t>Socio-ekonomický ukazatel; ne/zaměstnanost</t>
  </si>
  <si>
    <t>S</t>
  </si>
  <si>
    <t>Míra dlouhodobé nezaměstnanosti – celkem</t>
  </si>
  <si>
    <t>Enterprise Development</t>
  </si>
  <si>
    <t>Rozvoj podnikání</t>
  </si>
  <si>
    <t>Podnikání</t>
  </si>
  <si>
    <t>výstup</t>
  </si>
  <si>
    <t>OP PIK</t>
  </si>
  <si>
    <t>OP PPR</t>
  </si>
  <si>
    <t>výsledek</t>
  </si>
  <si>
    <t>ESF</t>
  </si>
  <si>
    <t>FTE</t>
  </si>
  <si>
    <t>OP Z</t>
  </si>
  <si>
    <t>Vývoz ČR</t>
  </si>
  <si>
    <t>Export of Czech Republic</t>
  </si>
  <si>
    <t>statistika</t>
  </si>
  <si>
    <t>Podnikání; infrastruktura</t>
  </si>
  <si>
    <t>Podlahová plocha - budovy nebytové</t>
  </si>
  <si>
    <r>
      <t>m</t>
    </r>
    <r>
      <rPr>
        <vertAlign val="superscript"/>
        <sz val="10"/>
        <color indexed="8"/>
        <rFont val="Arial"/>
        <family val="2"/>
        <charset val="238"/>
      </rPr>
      <t>2</t>
    </r>
  </si>
  <si>
    <t>Míra zaměstnanosti ve zpracovatelském průmyslu</t>
  </si>
  <si>
    <t>Employment rate in manufacturing</t>
  </si>
  <si>
    <t>Research, Innovation</t>
  </si>
  <si>
    <t>Výzkum a inovace</t>
  </si>
  <si>
    <t>OP VVV</t>
  </si>
  <si>
    <t>Výzkum</t>
  </si>
  <si>
    <t>Podíl celkových výdajů na VaV na HDP</t>
  </si>
  <si>
    <t>Výzkum; podnikání</t>
  </si>
  <si>
    <t>Výdaje na VaV v podnikatelském sektoru</t>
  </si>
  <si>
    <t>Hrubé domácí výdaje na VaV uskutečněné v podnikatelském sektoru  v % HDP</t>
  </si>
  <si>
    <t>Podnikání; inovace</t>
  </si>
  <si>
    <t>mil. Kč</t>
  </si>
  <si>
    <t>Inovace</t>
  </si>
  <si>
    <t xml:space="preserve">Patentové žádosti podané u Evropského patentového úřadu na mil. obyvatel </t>
  </si>
  <si>
    <t>není</t>
  </si>
  <si>
    <t>ICT infrastructure and Smart Administration</t>
  </si>
  <si>
    <t>ICT</t>
  </si>
  <si>
    <t>ICT sektor - přidaná hodnota</t>
  </si>
  <si>
    <t>ICT; pracovní místa; ne/zaměstnanost</t>
  </si>
  <si>
    <t>Počet zaměstnaných osob v ICT sektoru</t>
  </si>
  <si>
    <t>Number of persons employed in the ICT sector</t>
  </si>
  <si>
    <t>Fyzické osoby</t>
  </si>
  <si>
    <t>Pracovní místa</t>
  </si>
  <si>
    <t>Energy and Climate Change</t>
  </si>
  <si>
    <t>Energetika; energetická účinnost</t>
  </si>
  <si>
    <t>Energetická náročnost hospodářství</t>
  </si>
  <si>
    <t>Energy intensity of the economy</t>
  </si>
  <si>
    <t>Kgoe na tis. EUR</t>
  </si>
  <si>
    <t>Energetika</t>
  </si>
  <si>
    <t>OP ŽP</t>
  </si>
  <si>
    <t>Energetika; veřejný sektor; energetická účinnost</t>
  </si>
  <si>
    <t>t/rok</t>
  </si>
  <si>
    <t>Systémy</t>
  </si>
  <si>
    <t>Environment and Risk prevention and management</t>
  </si>
  <si>
    <t>Životní prostředí a prevence a řízení rizik</t>
  </si>
  <si>
    <t>Zemědělství</t>
  </si>
  <si>
    <t>PRV</t>
  </si>
  <si>
    <t>Životní prostředí</t>
  </si>
  <si>
    <t>životního prostředí</t>
  </si>
  <si>
    <t>Investice na ochranu životního prostředí</t>
  </si>
  <si>
    <t>Investment in environmental protection</t>
  </si>
  <si>
    <t>Water supply</t>
  </si>
  <si>
    <r>
      <rPr>
        <sz val="10"/>
        <color theme="1"/>
        <rFont val="Arial"/>
        <family val="2"/>
        <charset val="238"/>
      </rPr>
      <t xml:space="preserve">Vodní </t>
    </r>
    <r>
      <rPr>
        <sz val="10"/>
        <color indexed="8"/>
        <rFont val="Arial"/>
        <family val="2"/>
        <charset val="238"/>
      </rPr>
      <t>hospodářství; životní prostředí</t>
    </r>
  </si>
  <si>
    <t>Podíl obyvatel zásobovaných z veřejných vodovodů vypovídá o úrovni vodohospodářské infrastruktury, tedy o dostupnosti kvalitní pitné vody a jejím zásobování</t>
  </si>
  <si>
    <t>Vodní hospodářství; infrastruktura; životní prostředí</t>
  </si>
  <si>
    <t>Délka kanalizační sítě (bez přípojek)</t>
  </si>
  <si>
    <t>Length of sewerage systems</t>
  </si>
  <si>
    <t>km</t>
  </si>
  <si>
    <t>Vybavení</t>
  </si>
  <si>
    <t>Biodiverzita; životní prostředí</t>
  </si>
  <si>
    <t>Koeficient ekologické stability</t>
  </si>
  <si>
    <t>Social Infrastructure</t>
  </si>
  <si>
    <t>Sociální infrastruktura</t>
  </si>
  <si>
    <t>Vzdělávání; infrastruktura</t>
  </si>
  <si>
    <t>Terciární vzdělávání</t>
  </si>
  <si>
    <t>Celoživotní vzdělávání</t>
  </si>
  <si>
    <t>Vzdělávání</t>
  </si>
  <si>
    <t>Primární vzdělávání</t>
  </si>
  <si>
    <t>Zdravotnictví</t>
  </si>
  <si>
    <t>Labour market and training</t>
  </si>
  <si>
    <t>Trh práce</t>
  </si>
  <si>
    <t>Ne/zaměstnanost</t>
  </si>
  <si>
    <t>Zaměstnaní účastníci, včetně OSVČ, po ukončení své účasti</t>
  </si>
  <si>
    <t>27M</t>
  </si>
  <si>
    <t>Zaměstnaní účastníci, včetně OSVČ, po ukončení své účasti - muži</t>
  </si>
  <si>
    <t>27W</t>
  </si>
  <si>
    <t>Zaměstnaní účastníci, včetně OSVČ, po ukončení své účasti - ženy</t>
  </si>
  <si>
    <t>b</t>
  </si>
  <si>
    <t>Zaměstnaní účastníci 6 měsíců po ukončení své účast</t>
  </si>
  <si>
    <t>c</t>
  </si>
  <si>
    <t>Zaměstnaní účastníci 12 měsíců po ukončení své účast</t>
  </si>
  <si>
    <t>d</t>
  </si>
  <si>
    <t>Zaměstnaní účastníci 18 měsíců po ukončení své účast</t>
  </si>
  <si>
    <t>e</t>
  </si>
  <si>
    <t xml:space="preserve">Zaměstnaní účastníci 24 měsíců po ukončení své účast </t>
  </si>
  <si>
    <t>f</t>
  </si>
  <si>
    <t>Zaměstnaní účastníci 30 měsíců po ukončení své účast</t>
  </si>
  <si>
    <t>g</t>
  </si>
  <si>
    <t>Zaměstnaní účastníci 36 měsíců po ukončení své účast</t>
  </si>
  <si>
    <t>Účastníci zaměstnaní do 6 měsíců po ukončení své účasti, včetně OSVČ</t>
  </si>
  <si>
    <t>29M</t>
  </si>
  <si>
    <t xml:space="preserve"> Účastníci zaměstnaní do 6 měsíců po ukončení své účasti, včetně OSVČ - muži</t>
  </si>
  <si>
    <t>29W</t>
  </si>
  <si>
    <t>Účastníci zaměstnaní do 6 měsíců po ukončení své účasti, včetně OSVČ - ženy</t>
  </si>
  <si>
    <t>osoby</t>
  </si>
  <si>
    <t>Strategie</t>
  </si>
  <si>
    <t>Transport</t>
  </si>
  <si>
    <t>Doprava</t>
  </si>
  <si>
    <t xml:space="preserve">Local Development </t>
  </si>
  <si>
    <t>Místní rozvoj</t>
  </si>
  <si>
    <t>Územní rozvoj</t>
  </si>
  <si>
    <t>Cestovní ruch</t>
  </si>
  <si>
    <t>Technical support</t>
  </si>
  <si>
    <t>Technická pomoc</t>
  </si>
  <si>
    <t>Statistika</t>
  </si>
  <si>
    <t>Agriculture</t>
  </si>
  <si>
    <t>Lesnictví</t>
  </si>
  <si>
    <t>Účastníci</t>
  </si>
  <si>
    <t>Veřejný sektor</t>
  </si>
  <si>
    <t>Venkov</t>
  </si>
  <si>
    <t>Fisheries</t>
  </si>
  <si>
    <t>Rybářství</t>
  </si>
  <si>
    <t>OP R</t>
  </si>
  <si>
    <t>Rybářství; podnikání</t>
  </si>
  <si>
    <r>
      <t xml:space="preserve">Přehled oblastí pro vyhledávání indikátorů v NČI 2014+ 
stav k </t>
    </r>
    <r>
      <rPr>
        <b/>
        <sz val="14"/>
        <color rgb="FFC00000"/>
        <rFont val="Calibri"/>
        <family val="2"/>
        <charset val="238"/>
        <scheme val="minor"/>
      </rPr>
      <t>18. 4. 2014</t>
    </r>
  </si>
  <si>
    <t>Tematické seřazení</t>
  </si>
  <si>
    <t>Abecední seřazení</t>
  </si>
  <si>
    <r>
      <rPr>
        <b/>
        <sz val="11"/>
        <color theme="1"/>
        <rFont val="Calibri"/>
        <family val="2"/>
        <charset val="238"/>
        <scheme val="minor"/>
      </rPr>
      <t>B</t>
    </r>
    <r>
      <rPr>
        <sz val="11"/>
        <color theme="1"/>
        <rFont val="Calibri"/>
        <family val="2"/>
        <charset val="238"/>
        <scheme val="minor"/>
      </rPr>
      <t>iodiverzita</t>
    </r>
  </si>
  <si>
    <r>
      <rPr>
        <b/>
        <sz val="11"/>
        <color theme="1"/>
        <rFont val="Calibri"/>
        <family val="2"/>
        <charset val="238"/>
        <scheme val="minor"/>
      </rPr>
      <t>C</t>
    </r>
    <r>
      <rPr>
        <sz val="11"/>
        <color theme="1"/>
        <rFont val="Calibri"/>
        <family val="2"/>
        <charset val="238"/>
        <scheme val="minor"/>
      </rPr>
      <t>eloživotní vzdělávání</t>
    </r>
  </si>
  <si>
    <t>Zahraničí</t>
  </si>
  <si>
    <t>Spolupráce</t>
  </si>
  <si>
    <r>
      <rPr>
        <b/>
        <sz val="11"/>
        <color theme="1"/>
        <rFont val="Calibri"/>
        <family val="2"/>
        <charset val="238"/>
        <scheme val="minor"/>
      </rPr>
      <t>D</t>
    </r>
    <r>
      <rPr>
        <sz val="11"/>
        <color theme="1"/>
        <rFont val="Calibri"/>
        <family val="2"/>
        <charset val="238"/>
        <scheme val="minor"/>
      </rPr>
      <t>oprava</t>
    </r>
  </si>
  <si>
    <r>
      <rPr>
        <b/>
        <sz val="11"/>
        <color theme="1"/>
        <rFont val="Calibri"/>
        <family val="2"/>
        <charset val="238"/>
        <scheme val="minor"/>
      </rPr>
      <t>E</t>
    </r>
    <r>
      <rPr>
        <sz val="11"/>
        <color theme="1"/>
        <rFont val="Calibri"/>
        <family val="2"/>
        <charset val="238"/>
        <scheme val="minor"/>
      </rPr>
      <t>-goverment</t>
    </r>
  </si>
  <si>
    <t>Emise</t>
  </si>
  <si>
    <t>Infrastruktura</t>
  </si>
  <si>
    <t>Energetická účinnost</t>
  </si>
  <si>
    <r>
      <rPr>
        <b/>
        <sz val="11"/>
        <color theme="1"/>
        <rFont val="Calibri"/>
        <family val="2"/>
        <charset val="238"/>
        <scheme val="minor"/>
      </rPr>
      <t>I</t>
    </r>
    <r>
      <rPr>
        <sz val="11"/>
        <color theme="1"/>
        <rFont val="Calibri"/>
        <family val="2"/>
        <charset val="238"/>
        <scheme val="minor"/>
      </rPr>
      <t>CT</t>
    </r>
  </si>
  <si>
    <t>Sekundární vzdělávání</t>
  </si>
  <si>
    <r>
      <rPr>
        <b/>
        <sz val="11"/>
        <color rgb="FFC00000"/>
        <rFont val="Calibri"/>
        <family val="2"/>
        <charset val="238"/>
        <scheme val="minor"/>
      </rPr>
      <t>L</t>
    </r>
    <r>
      <rPr>
        <sz val="11"/>
        <color rgb="FFC00000"/>
        <rFont val="Calibri"/>
        <family val="2"/>
        <charset val="238"/>
        <scheme val="minor"/>
      </rPr>
      <t>esnictví</t>
    </r>
  </si>
  <si>
    <r>
      <rPr>
        <b/>
        <sz val="11"/>
        <color theme="1"/>
        <rFont val="Calibri"/>
        <family val="2"/>
        <charset val="238"/>
        <scheme val="minor"/>
      </rPr>
      <t>K</t>
    </r>
    <r>
      <rPr>
        <sz val="11"/>
        <color theme="1"/>
        <rFont val="Calibri"/>
        <family val="2"/>
        <charset val="238"/>
        <scheme val="minor"/>
      </rPr>
      <t>ultura</t>
    </r>
  </si>
  <si>
    <r>
      <rPr>
        <b/>
        <sz val="11"/>
        <color rgb="FFC00000"/>
        <rFont val="Calibri"/>
        <family val="2"/>
        <charset val="238"/>
        <scheme val="minor"/>
      </rPr>
      <t>M</t>
    </r>
    <r>
      <rPr>
        <sz val="11"/>
        <color rgb="FFC00000"/>
        <rFont val="Calibri"/>
        <family val="2"/>
        <charset val="238"/>
        <scheme val="minor"/>
      </rPr>
      <t>ěsto</t>
    </r>
  </si>
  <si>
    <r>
      <rPr>
        <sz val="11"/>
        <color theme="1"/>
        <rFont val="Calibri"/>
        <family val="2"/>
        <charset val="238"/>
        <scheme val="minor"/>
      </rPr>
      <t>M</t>
    </r>
    <r>
      <rPr>
        <sz val="11"/>
        <color theme="1"/>
        <rFont val="Calibri"/>
        <family val="2"/>
        <charset val="238"/>
        <scheme val="minor"/>
      </rPr>
      <t>HD</t>
    </r>
  </si>
  <si>
    <t>Mladí</t>
  </si>
  <si>
    <t>Sociální začleňování</t>
  </si>
  <si>
    <r>
      <rPr>
        <b/>
        <sz val="11"/>
        <color theme="1"/>
        <rFont val="Calibri"/>
        <family val="2"/>
        <charset val="238"/>
        <scheme val="minor"/>
      </rPr>
      <t>N</t>
    </r>
    <r>
      <rPr>
        <sz val="11"/>
        <color theme="1"/>
        <rFont val="Calibri"/>
        <family val="2"/>
        <charset val="238"/>
        <scheme val="minor"/>
      </rPr>
      <t>e/zaměstnanost</t>
    </r>
  </si>
  <si>
    <r>
      <rPr>
        <b/>
        <sz val="11"/>
        <color theme="1"/>
        <rFont val="Calibri"/>
        <family val="2"/>
        <charset val="238"/>
        <scheme val="minor"/>
      </rPr>
      <t>O</t>
    </r>
    <r>
      <rPr>
        <sz val="11"/>
        <color theme="1"/>
        <rFont val="Calibri"/>
        <family val="2"/>
        <charset val="238"/>
        <scheme val="minor"/>
      </rPr>
      <t>bnova půdy</t>
    </r>
  </si>
  <si>
    <t>Odpadové hospodářství</t>
  </si>
  <si>
    <t>OZE</t>
  </si>
  <si>
    <r>
      <rPr>
        <b/>
        <sz val="11"/>
        <color theme="1"/>
        <rFont val="Calibri"/>
        <family val="2"/>
        <charset val="238"/>
        <scheme val="minor"/>
      </rPr>
      <t>P</t>
    </r>
    <r>
      <rPr>
        <sz val="11"/>
        <color theme="1"/>
        <rFont val="Calibri"/>
        <family val="2"/>
        <charset val="238"/>
        <scheme val="minor"/>
      </rPr>
      <t>odnikání</t>
    </r>
  </si>
  <si>
    <t>E-goverment</t>
  </si>
  <si>
    <t>Potravinářství</t>
  </si>
  <si>
    <t>Prevence a řízení rizik</t>
  </si>
  <si>
    <t>Vodní hospodářství</t>
  </si>
  <si>
    <t>Produktivita</t>
  </si>
  <si>
    <t>Publicita</t>
  </si>
  <si>
    <r>
      <rPr>
        <b/>
        <sz val="11"/>
        <color rgb="FFC00000"/>
        <rFont val="Calibri"/>
        <family val="2"/>
        <charset val="238"/>
        <scheme val="minor"/>
      </rPr>
      <t>R</t>
    </r>
    <r>
      <rPr>
        <sz val="11"/>
        <color rgb="FFC00000"/>
        <rFont val="Calibri"/>
        <family val="2"/>
        <charset val="238"/>
        <scheme val="minor"/>
      </rPr>
      <t>ybářství</t>
    </r>
  </si>
  <si>
    <r>
      <rPr>
        <b/>
        <sz val="11"/>
        <color theme="1"/>
        <rFont val="Calibri"/>
        <family val="2"/>
        <charset val="238"/>
        <scheme val="minor"/>
      </rPr>
      <t>S</t>
    </r>
    <r>
      <rPr>
        <sz val="11"/>
        <color theme="1"/>
        <rFont val="Calibri"/>
        <family val="2"/>
        <charset val="238"/>
        <scheme val="minor"/>
      </rPr>
      <t>ekundární vzdělávání</t>
    </r>
  </si>
  <si>
    <t>Silnice</t>
  </si>
  <si>
    <t>Město</t>
  </si>
  <si>
    <r>
      <rPr>
        <b/>
        <sz val="11"/>
        <color theme="1"/>
        <rFont val="Calibri"/>
        <family val="2"/>
        <charset val="238"/>
        <scheme val="minor"/>
      </rPr>
      <t>T</t>
    </r>
    <r>
      <rPr>
        <sz val="11"/>
        <color theme="1"/>
        <rFont val="Calibri"/>
        <family val="2"/>
        <charset val="238"/>
        <scheme val="minor"/>
      </rPr>
      <t>echnická pomoc</t>
    </r>
  </si>
  <si>
    <t>Obnova půdy</t>
  </si>
  <si>
    <r>
      <rPr>
        <b/>
        <sz val="11"/>
        <color theme="1"/>
        <rFont val="Calibri"/>
        <family val="2"/>
        <charset val="238"/>
        <scheme val="minor"/>
      </rPr>
      <t>Ú</t>
    </r>
    <r>
      <rPr>
        <sz val="11"/>
        <color theme="1"/>
        <rFont val="Calibri"/>
        <family val="2"/>
        <charset val="238"/>
        <scheme val="minor"/>
      </rPr>
      <t>častníci</t>
    </r>
  </si>
  <si>
    <t>Biodiverzita</t>
  </si>
  <si>
    <r>
      <rPr>
        <b/>
        <sz val="11"/>
        <color rgb="FFC00000"/>
        <rFont val="Calibri"/>
        <family val="2"/>
        <charset val="238"/>
        <scheme val="minor"/>
      </rPr>
      <t>V</t>
    </r>
    <r>
      <rPr>
        <sz val="11"/>
        <color rgb="FFC00000"/>
        <rFont val="Calibri"/>
        <family val="2"/>
        <charset val="238"/>
        <scheme val="minor"/>
      </rPr>
      <t>enkov</t>
    </r>
  </si>
  <si>
    <r>
      <rPr>
        <sz val="11"/>
        <color theme="1"/>
        <rFont val="Calibri"/>
        <family val="2"/>
        <charset val="238"/>
        <scheme val="minor"/>
      </rPr>
      <t>V</t>
    </r>
    <r>
      <rPr>
        <sz val="11"/>
        <color theme="1"/>
        <rFont val="Calibri"/>
        <family val="2"/>
        <charset val="238"/>
        <scheme val="minor"/>
      </rPr>
      <t>eřejný sektor</t>
    </r>
  </si>
  <si>
    <t>Železnice</t>
  </si>
  <si>
    <t>MHD</t>
  </si>
  <si>
    <t>Kultura</t>
  </si>
  <si>
    <r>
      <rPr>
        <b/>
        <sz val="11"/>
        <color theme="1"/>
        <rFont val="Calibri"/>
        <family val="2"/>
        <charset val="238"/>
        <scheme val="minor"/>
      </rPr>
      <t>Z</t>
    </r>
    <r>
      <rPr>
        <sz val="11"/>
        <color theme="1"/>
        <rFont val="Calibri"/>
        <family val="2"/>
        <charset val="238"/>
        <scheme val="minor"/>
      </rPr>
      <t>ahraničí</t>
    </r>
  </si>
  <si>
    <r>
      <rPr>
        <b/>
        <sz val="11"/>
        <color theme="1"/>
        <rFont val="Calibri"/>
        <family val="2"/>
        <charset val="238"/>
        <scheme val="minor"/>
      </rPr>
      <t>Ž</t>
    </r>
    <r>
      <rPr>
        <sz val="11"/>
        <color theme="1"/>
        <rFont val="Calibri"/>
        <family val="2"/>
        <charset val="238"/>
        <scheme val="minor"/>
      </rPr>
      <t>eleznice</t>
    </r>
  </si>
  <si>
    <t>OP Z, OP VVV</t>
  </si>
  <si>
    <t>Tržby z inovované produkce jako % celkových tržeb podniků s produktovou inovací</t>
  </si>
  <si>
    <t>Výdaje podnikatelského sektoru na provádění VaV ve vládním a vysokoškolském sektoru jako % celkových výdajů na provádění VaV v těchto sektorech</t>
  </si>
  <si>
    <t>Výdaje podnikatelského sektoru uskutečněné na provádění VaV ve vládním a vysokoškolském sektoru k celkovým výdajům na provádění VaV v těchto sektorech.</t>
  </si>
  <si>
    <t>ČSÚ</t>
  </si>
  <si>
    <t>Přidaná hodnota IT služeb jako podíl na HDP</t>
  </si>
  <si>
    <t>Přidaná hodnota v sektoru IT služeb k HDP v běžných cenách.</t>
  </si>
  <si>
    <t>Účastníci zaměstnaní po ukončení své účasti, včetně OSVČ</t>
  </si>
  <si>
    <t>121 a</t>
  </si>
  <si>
    <t>121 c</t>
  </si>
  <si>
    <t>121 d</t>
  </si>
  <si>
    <t>121 e</t>
  </si>
  <si>
    <t>121 f</t>
  </si>
  <si>
    <t>121 g</t>
  </si>
  <si>
    <t>Účastníci zaměstnaní po 12 měsíců po ukončení své účasti, včetně OSVČ</t>
  </si>
  <si>
    <t>Účastníci zaměstnaní po 18 měsíců po ukončení své účasti, včetně OSVČ</t>
  </si>
  <si>
    <t>Účastníci zaměstnaní po 24 měsíců po ukončení své účasti, včetně OSVČ</t>
  </si>
  <si>
    <t>Účastníci zaměstnaní po 30 měsíců po ukončení své účasti, včetně OSVČ</t>
  </si>
  <si>
    <t>Účastníci zaměstnaní po 36 měsíců po ukončení své účasti, včetně OSVČ</t>
  </si>
  <si>
    <t>OP Z; OP VVV; OP PPR</t>
  </si>
  <si>
    <t>Hlavní indikátor</t>
  </si>
  <si>
    <t>index</t>
  </si>
  <si>
    <t>Populace pokrytá Místními akčními skupinami (O.18)</t>
  </si>
  <si>
    <t>Population covered by LAG</t>
  </si>
  <si>
    <t>Celkový počet obyvatel pokryté místními akčními skupinami podporovanými prostřednictvím PRV v rámci opatření LEADER.
Počet obyvatel bude uložen při výběru místní rozvojové strategie řídícím orgánem při každém  kole výběru.
Počet obyvatel bude zjišťován k 1.1.2014 z  ČSÚ.</t>
  </si>
  <si>
    <t>2 13 00</t>
  </si>
  <si>
    <t>6 27 00</t>
  </si>
  <si>
    <t>6 27 01</t>
  </si>
  <si>
    <t>6 27 02</t>
  </si>
  <si>
    <t>6 27 03</t>
  </si>
  <si>
    <t>6 27 04</t>
  </si>
  <si>
    <t>6 27 05</t>
  </si>
  <si>
    <t>6 27 06</t>
  </si>
  <si>
    <t>6 27 07</t>
  </si>
  <si>
    <t>6 27 08</t>
  </si>
  <si>
    <t>6 29 00</t>
  </si>
  <si>
    <t>6 29 01</t>
  </si>
  <si>
    <t>6 29 02</t>
  </si>
  <si>
    <t>6 29 03</t>
  </si>
  <si>
    <t>6 29 04</t>
  </si>
  <si>
    <t>6 29 05</t>
  </si>
  <si>
    <t>6 29 06</t>
  </si>
  <si>
    <t>6 29 07</t>
  </si>
  <si>
    <t>6 29 08</t>
  </si>
  <si>
    <t>9 31 03</t>
  </si>
  <si>
    <t>9 35 01</t>
  </si>
  <si>
    <t>9 38 00</t>
  </si>
  <si>
    <t>9 41 00</t>
  </si>
  <si>
    <t>ICT - veřejný sektor - E- goverment</t>
  </si>
  <si>
    <t>Energie a Klima</t>
  </si>
  <si>
    <t>-</t>
  </si>
  <si>
    <t>při výběru MAS, aktualizace po MTE</t>
  </si>
  <si>
    <t>ročně</t>
  </si>
  <si>
    <t>x</t>
  </si>
  <si>
    <t>Net migration rate</t>
  </si>
  <si>
    <t>Podíl nezaměstnaných osob na obyvatelstvu ve věku 15 – 64 let</t>
  </si>
  <si>
    <t>Koeficient ekologické stability je podíl ekologicky příznivých ploch a ploch, které zatěžují životní prostředí. Počítá se jako podíl výměr druhů pozemků v daném území. V čitateli tohoto podílu je součet výměr chmelnic, vinic, zahrad, ovocných sadů, trvalých travních porostů, lesní půdy a vodních ploch. Ve jmenovateli podílu je součet výměr orné půdy, zastavěných ploch a ostatních ploch. Použitý způsob výpočtu řadí chmelnice mezi stabilní, tedy ekologicky příznivé, plochy. Zdrojem dat pro výpočet je ČÚZK, a to na základě metodického návodu k příloze č. 1 části B vyhlášky č. 500/2006 Sb. Území s určitým koeficientem ekologické stability (dále KES) je podle jeho dosažené hodnoty hodnoceno takto: 
KES ≤ 0,1 : Území maximálně narušené, ekologické funkce jsou trvale nahrazovány technickými zásahy. 
0,1 &lt; KES ≤ 0,3 : Území nadprůměrně využívané, přírodní struktury zřetelně narušené, ekologické funkce zpravidla nahrazovány technickými zásahy. 
0,3 &lt; KES ≤ 1,0 : Území intenzívně využívané (zejména zemědělskou velkovýrobou), s labilními agroekosystémy, s vysokými vklady dodatkové energie. 
1,0 &lt; KES ≤ 3,0 : Vcelku vyvážená krajina, technické objekty v relativním souladu s přírodními strukturami, s nižší potřebou energomateriálních vkladů. 
KES &gt; 3,0 : Krajina relativně přírodní, ekologicky stabilní.</t>
  </si>
  <si>
    <t>fyzické osoby</t>
  </si>
  <si>
    <t>roční</t>
  </si>
  <si>
    <t>9 02 01</t>
  </si>
  <si>
    <t>9 55 00</t>
  </si>
  <si>
    <t>SFC</t>
  </si>
  <si>
    <t>Kód v SFC</t>
  </si>
  <si>
    <t>CR04</t>
  </si>
  <si>
    <t>CR06</t>
  </si>
  <si>
    <t>Podíl veřejných výdajů na VaV na HDP</t>
  </si>
  <si>
    <t>Podíl veřejných výdajů na VaV na HDP (GBAORD + výdaje na předfinancování programů z EU)</t>
  </si>
  <si>
    <t>Podíl VaV ve vládním sektoru financovaného podnikatelským sektorem</t>
  </si>
  <si>
    <t>Celkový počet zaměstnaných ve VaV na 1000 zaměstnaných v národním hospodářství</t>
  </si>
  <si>
    <t>Celkový počet zaměstnaných ve VaV na 1000 zaměstnaných v národním hospodářství – ženy</t>
  </si>
  <si>
    <t>Celkový počet výzkumných pracovníků na 1000 zaměstnaných v národním hospodářství</t>
  </si>
  <si>
    <t>Celkový počet výzkumných pracovníků na 1000 zaměstnaných v národním hospodářství – ženy</t>
  </si>
  <si>
    <t>Socio-ekonomický ukazatel; výzkum</t>
  </si>
  <si>
    <t>Podíl populace s dosaženým terciárním stupněm vzdělání v populaci ve věku 30-34 let</t>
  </si>
  <si>
    <t>622
SR.2</t>
  </si>
  <si>
    <t>621
SR.3</t>
  </si>
  <si>
    <t>658
SR.4</t>
  </si>
  <si>
    <t xml:space="preserve">WF </t>
  </si>
  <si>
    <t>Zdůvodnění</t>
  </si>
  <si>
    <t>Původní kódování</t>
  </si>
  <si>
    <t>Nový kód</t>
  </si>
  <si>
    <t>Datum provedení změny</t>
  </si>
  <si>
    <t>Zajištění nápočtového pravidla interních podřízených indikátorů</t>
  </si>
  <si>
    <t>Přehled indikátorů s provedenou úpravou kódování</t>
  </si>
  <si>
    <t>Úprava provedená ve verzi xx NČI</t>
  </si>
  <si>
    <r>
      <t>9 02 0</t>
    </r>
    <r>
      <rPr>
        <sz val="10"/>
        <color theme="1"/>
        <rFont val="Arial"/>
        <family val="2"/>
        <charset val="238"/>
      </rPr>
      <t>0</t>
    </r>
  </si>
  <si>
    <t>zrušen</t>
  </si>
  <si>
    <t>Účastníci zaměstnaní po ukončení své účasti, včetně OSVČ - muži</t>
  </si>
  <si>
    <t>Účastníci zaměstnaní po ukončení své účasti, včetně OSVČ - ženy</t>
  </si>
  <si>
    <t>změna názvu</t>
  </si>
  <si>
    <t>chybí dělení na ženy a na muže, má být doplněno? - má vazbu na kódování</t>
  </si>
  <si>
    <t>6 29 10</t>
  </si>
  <si>
    <t xml:space="preserve">6 29 20 </t>
  </si>
  <si>
    <t>6 29 30</t>
  </si>
  <si>
    <t>6 29 40</t>
  </si>
  <si>
    <t>6 29 50</t>
  </si>
  <si>
    <r>
      <t xml:space="preserve">prosíme upravit název WF 121 na </t>
    </r>
    <r>
      <rPr>
        <sz val="10"/>
        <color rgb="FFFF0000"/>
        <rFont val="Arial"/>
        <family val="2"/>
        <charset val="238"/>
      </rPr>
      <t>Účastníci zaměstnaní po ukončení své účasti, včetně OSVČ</t>
    </r>
  </si>
  <si>
    <t>z</t>
  </si>
  <si>
    <t>na</t>
  </si>
  <si>
    <t>O.18</t>
  </si>
  <si>
    <t xml:space="preserve">661
</t>
  </si>
  <si>
    <t>zpět</t>
  </si>
  <si>
    <t>ČR, NUTS-3</t>
  </si>
  <si>
    <t>Česká republika</t>
  </si>
  <si>
    <t>Hlavní město Praha</t>
  </si>
  <si>
    <t>Středočeský kraj</t>
  </si>
  <si>
    <t>Jihočeský kraj</t>
  </si>
  <si>
    <t>Plzeňský kraj</t>
  </si>
  <si>
    <t>Karlovarský kraj</t>
  </si>
  <si>
    <t>Ústecký kraj</t>
  </si>
  <si>
    <t>Liberecký kraj</t>
  </si>
  <si>
    <t>Královéhradecký kraj</t>
  </si>
  <si>
    <t>Pardubický kraj</t>
  </si>
  <si>
    <t>Kraj Vysočina</t>
  </si>
  <si>
    <t>Jihomoravský kraj</t>
  </si>
  <si>
    <t>Olomoucký kraj</t>
  </si>
  <si>
    <t>Zlínský kraj</t>
  </si>
  <si>
    <t>Moravskoslezský kraj</t>
  </si>
  <si>
    <t>ČR, NUTS-2</t>
  </si>
  <si>
    <t>Praha</t>
  </si>
  <si>
    <t>Střední Čechy</t>
  </si>
  <si>
    <t>Jihozápad</t>
  </si>
  <si>
    <t>Severozápad</t>
  </si>
  <si>
    <t>Severovýchod</t>
  </si>
  <si>
    <t>Jihovýchod</t>
  </si>
  <si>
    <t>Střední Morava</t>
  </si>
  <si>
    <t>Moravskoslezsko</t>
  </si>
  <si>
    <t>Veřejná databáze</t>
  </si>
  <si>
    <t>Saldo migrace obyvatelstva</t>
  </si>
  <si>
    <t>údaje nezahrnují cizince s platným azylem na území ČR</t>
  </si>
  <si>
    <t>Počet cizinců k 31.12.</t>
  </si>
  <si>
    <t>CZ-NACE, sekce C; roční průměry</t>
  </si>
  <si>
    <t>.</t>
  </si>
  <si>
    <t>obchod se zbožím v přeshraničním pojetí</t>
  </si>
  <si>
    <t>Zahraniční obchod České republiky</t>
  </si>
  <si>
    <t xml:space="preserve">periodicita: </t>
  </si>
  <si>
    <t xml:space="preserve">publikace: </t>
  </si>
  <si>
    <t>mil. Kč, b.c.</t>
  </si>
  <si>
    <t xml:space="preserve">Podíl (v %) dosažitelných uchazečů o zaměstnání, registrovaných na úřadech práce k 31.12. ve věku 15 - 64 na 100 trvale bydlících obyvatel v témže věku;
Dosažitelní uchazeči mohou bezprostředně nastoupit do zaměstnání při nabídce vhodného pracovního místa, tj. evidovaní nezaměstnaní, kteří nemají žádnou objektivní překážku pro přijetí zaměstnání. Za dosažitelné se nepovažují uchazeči o zaměstnání ve vazbě, ve výkonu trestu, uchazeči v pracovní neschopnosti, uchazeči, kteří jsou zařazeni na rekvalifikační kurzy nebo uchazeči, kteří vykonávají krátkodobé zaměstnání, a dále uchazeči, kteří pobírají peněžitou pomoc v mateřství nebo kterým je poskytována podpora v nezaměstnanosti po dobu mateřské dovolené. </t>
  </si>
  <si>
    <t>Ukazatel vyjadřuje absolutní rozdíl počtu případů přistěhování a vystěhování na dané území. Stěhováním se rozumí změna obce trvalého nebo dlouhodobého pobytu osoby na území ČR (vnitřní stěhování) nebo přes hranici ČR (zahraniční stěhování). U osob, které nejsou v ČR přihlášeny k trvalému pobytu (např. u cizinců s krátkodobým pobytem), se stěhování nesleduje. Do vykazovaných hodnot není zahrnuto stěhování uvnitř sledovaného území (okresu, kraje, republiky). Za přistěhovalou či vystěhovalou osobu je v demografické statistice považována osoba, za niž zpravodajská jednotka (ohlašovna pobytu nebo útvar cizinecké policie) zaslala Českému statistickému úřadu statistické hlášení o stěhování.</t>
  </si>
  <si>
    <t>GBAORD (viz definice níže) jako procento hrubého domácího produktu (HDP). Údaje o přímé veřejné podpoře VaV ze státního rozpočtu pochází ze statistické úlohy GBAORD a údaje o HDP pak z Ročních národních účtů.
Statistika státních rozpočtových výdajů a dotací na výzkum a vývoj (ang. název: Government Budget Appropriations or Outlays for R&amp;D by Socio-economic Objectives – GBAORD) poskytuje údaje o přímé státní podpoře výzkumu a vývoje v členění podle tzv. socioekonomických cílů. GBAORD zahrnuje účelové a institucionální prostředky poskytnuté ze státního rozpočtu ČR na podporu VaV dle dikce zákona o státním rozpočtu a zákona o podpoře VaVaI z veřejných zdrojů. Nezahrnuje předfinancování programů EU a finančního mechanismu EHP/Norsko.
Více informací o statistické úloze GBAORF naleznete na stránkách ČSÚ: http://www.czso.cz/csu/redakce.nsf/i/statni_rozpoctove_vydaje_a_dotace_na_vyzkum_a_vyvoj_gbaord</t>
  </si>
  <si>
    <r>
      <t xml:space="preserve">GERD </t>
    </r>
    <r>
      <rPr>
        <sz val="10"/>
        <rFont val="Arial"/>
        <family val="2"/>
        <charset val="238"/>
      </rPr>
      <t>(viz definice níže)</t>
    </r>
    <r>
      <rPr>
        <sz val="10"/>
        <color indexed="8"/>
        <rFont val="Arial"/>
        <family val="2"/>
        <charset val="238"/>
      </rPr>
      <t xml:space="preserve"> jako procento hrubého domácího produktu (HDP). Údaje za GERD pochází z Ročního samostatného statistického šetření výzkumu a vývoje VTR 5-01 a údaje o HDP pak z Ročních národních účtů.</t>
    </r>
  </si>
  <si>
    <t>Osoby zaměstnané ve výzkumu a vývoji (zaměstnanci VaV) jsou nejen výzkumní pracovníci, kteří provádějí přímo výzkum a vývoj, ale i pomocní, techničtí, administrativní a jiní pracovníci, kteří pracují na pracovištích VaV (obstarávají přímé služby pro tato pracoviště) jednotlivých zpravodajských jednotek na základě zaměstnaneckého pracovního poměru. Poznámka: Mezi zaměstnance VaV nepatří zaměstnanci provádějící nepřímé služby pro VaV pracoviště (např. zaměstnanci v závodní jídelně, úklidu, údržbě, obsluze IT nebo v bezpečnostní službě). Zdrojem dat je Roční samostatné statistické šetření výzkumu a vývoje VTR 5-01, kterým jsou získávány údaje přímo od všech subjektů, které provádějí VaV na území České republiky jako svoji hlavní nebo vedlejší ekonomickou činnost. Více informací o šetření VTR 5-01 naleznete na stránkách ČSÚ:  http://www.czso.cz/csu/redakce.nsf/i/statistika_vyzkumu_a_vyvoje</t>
  </si>
  <si>
    <t xml:space="preserve">Výzkumní pracovníci (hlavní kategorie zaměstnanců VaV podle pracovní činnosti) vytvářejí nové či rozšiřují stávající znalosti. Tito pracovnící řídí a/nebo provádí činnosti, které zahrnují koncepci nebo tvorbu nových znalostí, výrobků, procesů, metod a systémů, aplikují vědecké koncepty a teorie. Jedná se převážně o zaměstnance, kteří jsou podle klasifikace zaměstnání (CZ-ISCO) zařazeni do hlavní třídy 2 (Specialisté). </t>
  </si>
  <si>
    <t>Výdaje (běžné i kapitálové) za VaV provedený v subjektech spadajících do vládního sektoru (veřejné výzkumné instituce a další subjekty jako muzea, archivy, knihovny s VaV aktivitami) financované z podnikatelských zdrojů. Údaj pochází z ročního šetření VTR 5-01 za rok 2012, oddíl 128b (ř.02).</t>
  </si>
  <si>
    <t>Podíl tržeb z inovované produkce k celkovým tržbám podniků s produktovou inovací. Za inovovanou produkci se považují inovované (nové nebo podstatné zlepšené) výrobky nebo služby, které jsou nové na celém trhu nebo i pouze pro podnik.</t>
  </si>
  <si>
    <t>Celkové výdaje na ochranu životního prostředí v agregaci za všechny zdroje financování. Zahrnuje: investice na ochranu ovzduší a klimatu, nakládání s odpad. vodami, nakládání s odpady, ochranu krajiny a biodiverzity a ostatní (ochrana a sanace půdy, podzemních a povrchových vod; omezování hluku a vibrací; ochrana proti záření; výzkum a vývoj na ochranu ŽP a ostatní aktivity na ochranu životního prostředí)</t>
  </si>
  <si>
    <t>ČR</t>
  </si>
  <si>
    <t>Ukazatel je podílem mezi hrubou spotřebou energie v zemi a hrubým domácím produktem (HDP) za daný kalendářní rok. Měří energetickou spotřebu ekonomiky a její celkovou energetickou účinnost. Hrubá spotřeba energie v zemi je počítána jako součet hrubé spotřeby pěti druhů paliv a energie v zemi: uhlí, elektřiny, kapalných paliv, zemního plynu a obnovitelných zdrojů energie. Údaje o HDP jsou brány ve zřetězených objemech, referenčním rokem je rok 2005. Energetická náročnost je určena podílem hrubé spotřeby energie v zemi a HDP. Protože je hrubá spotřeba energie v zemi měřena v kgoe (kilogram ropného ekvivalentu) a HDP v 1 000 EUR, tento podíl se udává v kgoe na 1 000 EUR.</t>
  </si>
  <si>
    <t>MŠMT</t>
  </si>
  <si>
    <t>Venkov; spolupráce</t>
  </si>
  <si>
    <t>Obyvatelé</t>
  </si>
  <si>
    <t>Počet žáků na třídu na středních školách</t>
  </si>
  <si>
    <t>Number of pupils per class in secondary schools</t>
  </si>
  <si>
    <t>počet žáků na třídu</t>
  </si>
  <si>
    <t>Počet žáků na třídu na základních školách</t>
  </si>
  <si>
    <t>Number of pupils per class in primary schools</t>
  </si>
  <si>
    <t>Primární vzdělávání; infrastruktura</t>
  </si>
  <si>
    <t>Počet dětí na třídu v mateřských školách</t>
  </si>
  <si>
    <t>Number of children in kindergarten class</t>
  </si>
  <si>
    <t>Kód SED</t>
  </si>
  <si>
    <t>úprava pro zajištění logiky kódování v rámci ESF indikátorů</t>
  </si>
  <si>
    <t>8.</t>
  </si>
  <si>
    <t>2 13 01</t>
  </si>
  <si>
    <t>úprava na základě doplnění kontextového indikátoru</t>
  </si>
  <si>
    <t>9 20 10</t>
  </si>
  <si>
    <t>9 20 20</t>
  </si>
  <si>
    <t>9 23 01</t>
  </si>
  <si>
    <t>9 24 01</t>
  </si>
  <si>
    <t>9 25 01</t>
  </si>
  <si>
    <t>9 30 01</t>
  </si>
  <si>
    <t>9 41 01</t>
  </si>
  <si>
    <t>9 23 00</t>
  </si>
  <si>
    <t>9 23 02</t>
  </si>
  <si>
    <t>9 23 03</t>
  </si>
  <si>
    <t>9 25 00</t>
  </si>
  <si>
    <t>9 25 10</t>
  </si>
  <si>
    <t>9 27 02</t>
  </si>
  <si>
    <t>9 35 10</t>
  </si>
  <si>
    <t xml:space="preserve">9 40 00 </t>
  </si>
  <si>
    <t>9 43 01</t>
  </si>
  <si>
    <t>9 43 10</t>
  </si>
  <si>
    <t xml:space="preserve">9 51 10 </t>
  </si>
  <si>
    <t>9 51 11</t>
  </si>
  <si>
    <t>9 53 10</t>
  </si>
  <si>
    <t>9 53 11</t>
  </si>
  <si>
    <t>9 55 10</t>
  </si>
  <si>
    <t>9 55 11</t>
  </si>
  <si>
    <t>9 56 00</t>
  </si>
  <si>
    <t>9 58 01</t>
  </si>
  <si>
    <t>9 60 01</t>
  </si>
  <si>
    <t>9 60 02</t>
  </si>
  <si>
    <t>9 20 00</t>
  </si>
  <si>
    <t>9 21 00</t>
  </si>
  <si>
    <t>9 30 00</t>
  </si>
  <si>
    <t>9 31 00</t>
  </si>
  <si>
    <t>9 31 06</t>
  </si>
  <si>
    <t>9 32 00</t>
  </si>
  <si>
    <t>9 33 00</t>
  </si>
  <si>
    <t>9 33 01</t>
  </si>
  <si>
    <t>9 33 02</t>
  </si>
  <si>
    <t>9 34 00</t>
  </si>
  <si>
    <t>9 34 01</t>
  </si>
  <si>
    <t>9 36 00</t>
  </si>
  <si>
    <t>9 37 00</t>
  </si>
  <si>
    <t>9 39 00</t>
  </si>
  <si>
    <t>9 50 10</t>
  </si>
  <si>
    <t>9 54 10</t>
  </si>
  <si>
    <t>9 51 10</t>
  </si>
  <si>
    <t>dupl 9 51 10</t>
  </si>
  <si>
    <t>9 50 11</t>
  </si>
  <si>
    <t>9 54 11</t>
  </si>
  <si>
    <t>9 55 01</t>
  </si>
  <si>
    <t>9 53 01</t>
  </si>
  <si>
    <t>9 52 01</t>
  </si>
  <si>
    <t>úprava pro zajištění logiky kódování</t>
  </si>
  <si>
    <t>Konečná spotřeba energie v terciárním sektoru</t>
  </si>
  <si>
    <t>GJ</t>
  </si>
  <si>
    <t>Podnikové výdaje na VaV v podnikatelském sektoru jako % HDP - regiony ČR (mimo hl. m. Praha)</t>
  </si>
  <si>
    <t xml:space="preserve">Podíl účastníků kurzů dalšího odborného vzdělávání na celkovém počtu zaměstnaných osob u malých podniků
</t>
  </si>
  <si>
    <t>ČSÚ; Eurostat</t>
  </si>
  <si>
    <t xml:space="preserve">Podíl účastníků kurzů dalšího odborného vzdělávání na celkovém počtu zaměstnaných osob u středních podniků
</t>
  </si>
  <si>
    <t xml:space="preserve">Množství čištěných splaškových odpadních vod  </t>
  </si>
  <si>
    <r>
      <t>mil.m</t>
    </r>
    <r>
      <rPr>
        <vertAlign val="superscript"/>
        <sz val="10"/>
        <color theme="1"/>
        <rFont val="Arial"/>
        <family val="2"/>
        <charset val="238"/>
      </rPr>
      <t>3</t>
    </r>
    <r>
      <rPr>
        <sz val="10"/>
        <color theme="1"/>
        <rFont val="Arial"/>
        <family val="2"/>
        <charset val="238"/>
      </rPr>
      <t>/ rok</t>
    </r>
  </si>
  <si>
    <t>Podíl obyvatel zásobovaných vodou v odpovídající kvalitě z vodovodů pro veřejnou potřebu</t>
  </si>
  <si>
    <t>Frekvence</t>
  </si>
  <si>
    <t>Množství splaškových odpadních vod, které budou řádně čištěny dle rámcové směrnice o vodách (2000/60/ES).</t>
  </si>
  <si>
    <t>Vykazuje se celková délka kanalizační sítě v km bez přípojek. Kanalizační sítí se rozumí soustava stok, která umožňuje neškodné odvádění dešťových, splaškových a průmyslových odpadních vod ze zájmové oblasti.</t>
  </si>
  <si>
    <t>Final energy consumption in the tertiary sector</t>
  </si>
  <si>
    <t>Statistický ukazatel vycházející z energetické bilance ČSÚ, konkrétně položky Konečná spotřeba celkem – Ostatní – Obchod, služby, veřejná správa, školství, zdravotnictví apod.</t>
  </si>
  <si>
    <t>Počet zaměstnanců zaměstnaných v podnicích akvakultury na plný pracovních úvazek v rámci celé ČR.</t>
  </si>
  <si>
    <t>Podíl výzkumných pracovníků s cizím státním občanstvím</t>
  </si>
  <si>
    <t>Výzkum; zahraničí</t>
  </si>
  <si>
    <t>KódNČI2014+</t>
  </si>
  <si>
    <t>Zdroj metodiky/komentáře</t>
  </si>
  <si>
    <t>Odkaz na zdroje dat</t>
  </si>
  <si>
    <t xml:space="preserve">ČSÚ </t>
  </si>
  <si>
    <t xml:space="preserve">ČSÚ 
</t>
  </si>
  <si>
    <t xml:space="preserve">ČSÚ
</t>
  </si>
  <si>
    <t>5 let</t>
  </si>
  <si>
    <t>Množství vypouštěného znečištění v ukazateli P celk.</t>
  </si>
  <si>
    <t>Proportion of researchers with foreign citizenship</t>
  </si>
  <si>
    <t>Podíl výzkumných pracovníků s cizím státním občanstvím na všech výzkumných pracovnících (ve fyzických osobách).</t>
  </si>
  <si>
    <t>Podnikání; ne/zaměstnanost; vzdělávání</t>
  </si>
  <si>
    <t>Ne/zaměstnanost; podnikání</t>
  </si>
  <si>
    <t>v pětiletých intervalech (předchozí data z let 2006 a 2011)</t>
  </si>
  <si>
    <t>Celkový počet účastníků kurzů dalšího odborného vzdělávání (DOV) k celkovému počtu zaměstnaných osob (podniky poskytující i neposkytující kurzy DOV) u středních podniků (50-249).</t>
  </si>
  <si>
    <t>Domácí a zahraniční podnikové výdaje spotřebované na VaV v podnikatelském sektoru (BERD) jako podíl na celkovém HDP v běžných cenách (výrobní metodou) v regionech kromě hl. m. Prahy.</t>
  </si>
  <si>
    <t>Vývoz</t>
  </si>
  <si>
    <t>Podíl obyvatel zásobovaných vodou z vodovodů pro veřejnou potřebu</t>
  </si>
  <si>
    <t>zdroj:</t>
  </si>
  <si>
    <t>publikace:</t>
  </si>
  <si>
    <t>kód:</t>
  </si>
  <si>
    <t>web:</t>
  </si>
  <si>
    <t>periodicita:</t>
  </si>
  <si>
    <t>roční, duben - údaje za předchozí rok</t>
  </si>
  <si>
    <t>Podíl nezaměstnaných osob ve věku 15-64 let na obyvatelstvu ve stejném věku</t>
  </si>
  <si>
    <t>dosažitelní uchazeči, registrovaní na Úřadech práce k 31.12</t>
  </si>
  <si>
    <t>přebírá ČSÚ:</t>
  </si>
  <si>
    <t>https://portal.mpsv.cz/sz/stat/nz/casove_rady</t>
  </si>
  <si>
    <t>nezjištěno</t>
  </si>
  <si>
    <t xml:space="preserve">- </t>
  </si>
  <si>
    <t>ČSÚ, výběrové šetření pracovních sil</t>
  </si>
  <si>
    <t>mil.Kč (běžné ceny)</t>
  </si>
  <si>
    <t>Rok</t>
  </si>
  <si>
    <t>Obrat</t>
  </si>
  <si>
    <t>Dovoz</t>
  </si>
  <si>
    <t>Bilance</t>
  </si>
  <si>
    <t>Meziroční změna bilance</t>
  </si>
  <si>
    <t>vývoz</t>
  </si>
  <si>
    <t>dovoz</t>
  </si>
  <si>
    <t>ČSÚ, MPO</t>
  </si>
  <si>
    <t>Zahraniční obchod se zbožím (přeshraniční pojetí) - časové řady, tab. 1, list Roky</t>
  </si>
  <si>
    <t>https://www.czso.cz/csu/czso/vzoph_cr</t>
  </si>
  <si>
    <t>roční, 9.3. předběžné údaje za předchozí rok</t>
  </si>
  <si>
    <t>https://www.czso.cz/csu/czso/statistika_vyzkumu_a_vyvoje</t>
  </si>
  <si>
    <t>roční, listopad - údaje za minulý rok</t>
  </si>
  <si>
    <t>https://www.czso.cz/csu/czso/ict_sektor</t>
  </si>
  <si>
    <t>tab. 2 (list T2)</t>
  </si>
  <si>
    <t>poznámka:</t>
  </si>
  <si>
    <t>Celkové výdaje na ochranu životního prostředí v agregaci za všechny zdroje financování 1)</t>
  </si>
  <si>
    <r>
      <t>1)</t>
    </r>
    <r>
      <rPr>
        <sz val="8"/>
        <rFont val="Arial CE"/>
        <family val="2"/>
        <charset val="238"/>
      </rPr>
      <t xml:space="preserve">  zahrnuty všechny oblasti ochrany životního prostředí, tj. ochrana ovzduší a klimatu; nakládání s odpadními vodami; nakládání s odpady; ochrana a sanace půdy, podzemních a povrchových vod; omezování hluku a vibrací; ochrana krajiny a biodiversity; ochrana proti záření; výzkum a vývoj na ochranu ŽP; ostatní aktivity na ochranu životního prostředí</t>
    </r>
  </si>
  <si>
    <t>Výběrové šetření pracovních sil</t>
  </si>
  <si>
    <t>ad hoc výstup</t>
  </si>
  <si>
    <t>vzhledem ke zdroji dat (výběrové šetření) má údaj za Karlovarský kraj nízkou spolehlivost</t>
  </si>
  <si>
    <t>nerozlišeno</t>
  </si>
  <si>
    <t>roční, listopad - data za předchozí rok</t>
  </si>
  <si>
    <t>HDP (mil. Kč)</t>
  </si>
  <si>
    <t>podíl</t>
  </si>
  <si>
    <t>výdaje na VaV ve vládním sektoru (mil. Kč)</t>
  </si>
  <si>
    <t>z toho financováno z podnik. zdrojů (mil.Kč)</t>
  </si>
  <si>
    <t>zaměstnanci VaV (fyzické osoby k 31.12.)</t>
  </si>
  <si>
    <t>zaměstnanci celkem</t>
  </si>
  <si>
    <t>zaměstnanci VaV na 1000 zaměstnaných</t>
  </si>
  <si>
    <t>promile</t>
  </si>
  <si>
    <t>zaměstnanci VaV - ženy (fyzické osoby k 31.12.)</t>
  </si>
  <si>
    <t>zaměstnanci VaV (ženy) na 1000 zaměstnaných</t>
  </si>
  <si>
    <t>výzkumní pracovníci (fyzické osoby k 31.12.)</t>
  </si>
  <si>
    <t>výzkumní pracovníci na 1000 zaměstnaných</t>
  </si>
  <si>
    <t>výzk. pracovníci - ženy (fyzické osoby k 31.12.)</t>
  </si>
  <si>
    <t>výzk. pracovníci (ženy) na 1000 zaměstnaných</t>
  </si>
  <si>
    <t>výzkumní prac. s cizím státním občanstvím</t>
  </si>
  <si>
    <t>Slovensko</t>
  </si>
  <si>
    <t>Ukrajina</t>
  </si>
  <si>
    <t>Rusko</t>
  </si>
  <si>
    <t>Německo</t>
  </si>
  <si>
    <t>ostatní</t>
  </si>
  <si>
    <t>celkové výdaje na VaV (mil. Kč)</t>
  </si>
  <si>
    <t>výdaje na VaV ve vládním a VŠ sektoru (mil. Kč)</t>
  </si>
  <si>
    <t>ČSÚ (statistické šetření TI20xy)</t>
  </si>
  <si>
    <t>Inovační aktivity podniků v ČR</t>
  </si>
  <si>
    <t>jednou za dva roky (2012, 2014, …), sledované období 3 let (2010-2012, 2012-2014, …)</t>
  </si>
  <si>
    <t>počet na 1 mil. obyv.</t>
  </si>
  <si>
    <t>6,94 </t>
  </si>
  <si>
    <t>10,88 </t>
  </si>
  <si>
    <t>20,07 </t>
  </si>
  <si>
    <t>16,77 </t>
  </si>
  <si>
    <t>18,31 </t>
  </si>
  <si>
    <t>http://ec.europa.eu/eurostat/tgm/refreshTableAction.do?tab=table&amp;plugin=1&amp;pcode=tsc00009&amp;language=en</t>
  </si>
  <si>
    <t>https://www.czso.cz/csu/czso/hdp_narodni_ucty</t>
  </si>
  <si>
    <t xml:space="preserve">Celková konečná spotřeba energie ve službách </t>
  </si>
  <si>
    <t>z celkového počtu obyvatel (střední stav)</t>
  </si>
  <si>
    <t>nepublikuje se, ad hoc výstup z výkazu VH8a-01</t>
  </si>
  <si>
    <t>Celkové množství fosforu vypuštěného do vodních toků</t>
  </si>
  <si>
    <t>mil.m3/rok</t>
  </si>
  <si>
    <t xml:space="preserve">zdroj: </t>
  </si>
  <si>
    <t>ČÚZK, ČSÚ - data pro ÚAP dle vyhl. 500/2006 Sb. ke stavebnímu zákonu</t>
  </si>
  <si>
    <t>https://www.czso.cz/csu/czso/csu_a_uzemne_analyticke_podklady</t>
  </si>
  <si>
    <t>Populace pokrytá Místními akčními skupinami</t>
  </si>
  <si>
    <t>trvale bydlící obyvatelstvo k 31.12.</t>
  </si>
  <si>
    <t xml:space="preserve">zdroje: </t>
  </si>
  <si>
    <t>http://nsmascr.cz/</t>
  </si>
  <si>
    <t xml:space="preserve">Snížení hmotnosti celkového fosforu ve vypouštěných odpadních vodách v tunách za rok, limity viz vodní zákon č. 254/2001 Sb., ve znění pozdějších předpisů.
Hodnoty snížení hmotnosti celkového fosforu ve vypouštěných odpadních vodách jsou součástí vydávaných povolení k nakládání s povrchovými nebo podzemními vodami. 
Rozdíl mezi počáteční a cílovou hodnotou indikátoru je adekvátní předpokládané návrhové kapacitě nově vybudovaných a rekonst.  ČOV (viz indikátor 42205).
</t>
  </si>
  <si>
    <t>Vývoz vyjadřuje hodnotu zboží odeslaného do zahraničí, které přestoupilo státní hranici za účelem jeho trvalého nebo dočasného ponechání v zahraničí. Podrobnosti - viz Metodika - http://www.czso.cz/csu/redakce.nsf/i/vzoph_cr.  Indikátor sleduje meziroční změnu v %.</t>
  </si>
  <si>
    <t xml:space="preserve">Objem přidané hodnoty v ICT sektoru za rok, tj. rozdíl mezi výkony vč. obchodní marže a výkonovou spotřebou. ICT sektor je definován jako kombinace ekonomických činností produkujících výrobky a poskytujících služby, jež jsou primárně určeny ke zpracování, komunikaci a distribuci informací elektronickou cestou, včetně jejich zachycení, ukládání, přenosu a zobrazení (OECD, 2007). 
Seznam ekonomických činností zařazených do ICT sektoru je vymezen prostřednictvím Klasifikace ekonomických činností (CZ-NACE) do čtyř hlavních skupin ICT činností. Do ICT sektoru se zařazují ekonomické subjekty, jejichž převažující činnosti patří do následujících skupin a tříd CZ-NACE:
- ICT průmysl (Výroba ICT): Výroba elektronických součástek a desek (26.1), Výroba počítačů a periferních zařízení (26.2), Výroba komunikačních zařízení (26.3) a Výroba spotřební elektroniky a médií (26.4 + 26.8) 
- Obchod s ICT: Velkoobchod s počítači a komunikačním zařízením (46.5)
- Telekomunikační činnosti (telekomunikace): Činnosti související s pevnou telekomunikační sítí (61.1), Činnosti související s bezdrátovou telekomunikační sítí (61.2), Činnosti související se satelitní telekomunikační sítí (61.3) a Ostatní telekomunikační činnosti (61.9) 
- služby v oblasti informačních technologií (IT služby): Vydávání softwaru (58.2), Programování (62.01), Poradenství v oblasti informačních technologií (62.02), Správa počítačového vybavení (62.03), Ostatní činnosti v oblasti informačních technologií (62.09), Činnosti související se zpracováním dat a hostingem; činnosti související s webovými portály (63.1) a Opravy počítačů a komunikačních zařízení (95.1)
</t>
  </si>
  <si>
    <t xml:space="preserve">Počet zaměstnaných osob v ICT sektoru. ICT sektor je definován jako kombinace ekonomických činností produkujících výrobky a poskytujících služby, jež jsou primárně určeny ke zpracování, komunikaci a distribuci informací elektronickou cestou, včetně jejich zachycení, ukládání, přenosu a zobrazení (OECD, 2007). 
Seznam ekonomických činností zařazených do ICT sektoru je vymezen prostřednictvím Klasifikace ekonomických činností (CZ-NACE) do čtyř hlavních skupin ICT činností. Do ICT sektoru se zařazují ekonomické subjekty, jejichž převažující činnosti patří do následujících skupin a tříd CZ-NACE:
- ICT průmysl (Výroba ICT): Výroba elektronických součástek a desek (26.1), Výroba počítačů a periferních zařízení (26.2), Výroba komunikačních zařízení (26.3) a Výroba spotřební elektroniky a médií (26.4 + 26.8) 
- Obchod s ICT: Velkoobchod s počítači a komunikačním zařízením (46.5)
- Telekomunikační činnosti (telekomunikace): Činnosti související s pevnou telekomunikační sítí (61.1), Činnosti související s bezdrátovou telekomunikační sítí (61.2), Činnosti související se satelitní telekomunikační sítí (61.3) a Ostatní telekomunikační činnosti (61.9) 
- služby v oblasti informačních technologií (IT služby): Vydávání softwaru (58.2), Programování (62.01), Poradenství v oblasti informačních technologií (62.02), Správa počítačového vybavení (62.03), Ostatní činnosti v oblasti informačních technologií (62.09), Činnosti související se zpracováním dat a hostingem; činnosti související s webovými portály (63.1) a Opravy počítačů a komunikačních zařízení (95.1)
</t>
  </si>
  <si>
    <t>Výdaje podnikatelského sektoru na provádění VaV ve vládním a vysokoškolském sektoru v hl. měste Praze jako % celkových výdajů na provádění VaV v těchto sektorech</t>
  </si>
  <si>
    <t>Podíl výdajů na VaV v podnikatelském sektoru financovaných z veřejných zdrojů (domácích i zahraničních) v % (hl. m. Praha)</t>
  </si>
  <si>
    <t>Podnikové výdaje na VaV v podnikatelském sektoru jako % HDP - regiony ČR (hl. m. Praha)</t>
  </si>
  <si>
    <t>Míra zaměstnanosti obyvatel ve věku 15-64 let – celkem - ženy</t>
  </si>
  <si>
    <t>Employment rate – total (15-64) - women</t>
  </si>
  <si>
    <t>Podíl zaměstnaných osob ve věku 15-64 let na populaci 15-64 (celkem) - ženy</t>
  </si>
  <si>
    <t>Míra účasti zaměstnaných v dalším vzdělávání (25-64let)</t>
  </si>
  <si>
    <t>Podíl obyvatel ve věku 25-64 účastnících se dalšího vzdělávání na populaci ve věku 25-64 v %</t>
  </si>
  <si>
    <t>Podíl celkových výdajů na VaV na HDP (GERD)</t>
  </si>
  <si>
    <t>Podíl VaV ve vládním sektoru financovaného podnikatelským sektorem z ČR</t>
  </si>
  <si>
    <t>Podíl VaV ve vládním sektoru financovaného podnikatelským sektorem ze zahraničí</t>
  </si>
  <si>
    <t>Podíl VaV ve vysokoškolském sektoru financovaného podnikatelským sektorem</t>
  </si>
  <si>
    <t>Podíl VaV ve vysokoškolském sektoru financovaného podnikatelským sektorem z ČR</t>
  </si>
  <si>
    <t>Podíl VaV ve vysokoškolském sektoru financovaného podnikatelským sektorem ze zahraničí</t>
  </si>
  <si>
    <t>Podíl výdajů na VaV v podnikatelském sektoru financovaných z veřejných zdrojů (domácích i zahraničních) v % (hl. m. Praha)</t>
  </si>
  <si>
    <t>00525</t>
  </si>
  <si>
    <t>00150</t>
  </si>
  <si>
    <t>00160</t>
  </si>
  <si>
    <t>00165</t>
  </si>
  <si>
    <t>Počet cizinců</t>
  </si>
  <si>
    <t>Podíl cizinců na obyvatelstvu</t>
  </si>
  <si>
    <t>Podíl cizinců z celkového počtu obyvatel v Praze. Cizincem se rozumí fyzická osoba, která není státním občanem České republiky, včetně občana Evropské unie. Počet nezahrnuje osoby s platným azylem na území ČR. Podrobný výklad pojmů cizinec a pobyt cizince - viz publikace Cizinci v ČR, kap. 1.</t>
  </si>
  <si>
    <t>Počet cizinců v Praze. Cizincem se rozumí fyzická osoba, která není státním občanem České republiky, včetně občana Evropské unie. Počet nezahrnuje osoby s platným azylem na území ČR. Podrobný výklad pojmů cizinec a pobyt cizince - viz publikace Cizinci v ČR, kap. 1.</t>
  </si>
  <si>
    <t>OP Z; PRV</t>
  </si>
  <si>
    <t>Překlad AJ</t>
  </si>
  <si>
    <t>Proportion of the unemployed in population aged 15–64 years</t>
  </si>
  <si>
    <t>Number of foreigners</t>
  </si>
  <si>
    <t>Proportion of foreigners in the population</t>
  </si>
  <si>
    <t>Floor area – non-residential buildings</t>
  </si>
  <si>
    <t>Business enterprise expenditure on R&amp;D (BERD)</t>
  </si>
  <si>
    <t>R&amp;D expenditure of the business sector on R&amp;D in the government sector and tertiary education as a percentage of total expenditure on R&amp;D in these sectors</t>
  </si>
  <si>
    <t>R&amp;D expenditure in the business sector as a GDP percentage – CR regions (City of Prague)</t>
  </si>
  <si>
    <t>Percentage of intramural expenditure on R&amp;D in Government (GOVERD) and Higher education (HERD) sectors financed by the Business enterprise sector in the total expenditure on R&amp;D in these sectors</t>
  </si>
  <si>
    <t>Percentage of R&amp;D expenditure in the business sector financed from (domestic and foreign) public resources (City of Prague)</t>
  </si>
  <si>
    <t>Sales revenues from innovated production as a percentage of total sales revenues of businesses with innovated production</t>
  </si>
  <si>
    <t>ICT sector – added value</t>
  </si>
  <si>
    <t>Added value of IT services as a percentage of GDP</t>
  </si>
  <si>
    <t>Proportion of population supplied with water from water-supply systems</t>
  </si>
  <si>
    <t>Amount of discharged pollution in P tot.</t>
  </si>
  <si>
    <t xml:space="preserve">Volume of treated waste waters  </t>
  </si>
  <si>
    <t>Ecological stability coefficient</t>
  </si>
  <si>
    <t>GERD as a percentage of GDP</t>
  </si>
  <si>
    <t>Government budget appropriations or outlays on research and development as % of GDP (GBAORD)</t>
  </si>
  <si>
    <t>Public (budget) expenditure on R&amp;D as % of GDP</t>
  </si>
  <si>
    <t>Total number of persons employed in R&amp;D per 1,000 employed in national economy</t>
  </si>
  <si>
    <t>Total number of persons employed in R&amp;D per 1,000 employed in national economy - women</t>
  </si>
  <si>
    <t>Total number of persons employed in R&amp;D per 1,000 employed in national economy – women</t>
  </si>
  <si>
    <t>Percentage of Government intramural expenditure on research and development (GOVERD) financed by the Business enterprise sector</t>
  </si>
  <si>
    <t>Percentage of Government intramural expenditure on research and development (GOVERD) financed by the Business enterprise sector in the CR</t>
  </si>
  <si>
    <t>Percentage of Government intramural expenditure on research and development (GOVERD) financed by the Business enterprise sector from abroad</t>
  </si>
  <si>
    <t>Percentage of Higher education intramural expenditure on research and development (HERD) financed by the Business enterprise sector</t>
  </si>
  <si>
    <t>Percentage of Higher education intramural expenditure on research and development (HERD) financed by the Business enterprise sector in the CR</t>
  </si>
  <si>
    <t>Percentage of Higher education intramural expenditure on research and development (HERD) financed by the Business enterprise sector from abroad</t>
  </si>
  <si>
    <t>Proportion of population with attained tertiary level of education in the population aged 30–34 years</t>
  </si>
  <si>
    <t>Rate of participation of the employed in further education (25–64 years)</t>
  </si>
  <si>
    <t>Long term unemployment rate – total</t>
  </si>
  <si>
    <t xml:space="preserve">Proportion of participants in vocational training courses in the total number of persons employed with small enterprises
</t>
  </si>
  <si>
    <t xml:space="preserve">Proportion of participants in vocational training courses in the total number of persons employed with medium-sized enterprises
</t>
  </si>
  <si>
    <t>Number of FTE</t>
  </si>
  <si>
    <t xml:space="preserve">R&amp;D expenditure in the business sector as a GDP percentage – CR regions (except for the Capital City of Prague) </t>
  </si>
  <si>
    <t>Celkový počet účastníků kurzů dalšího odborného vzdělávání (DOV) k celkovému počtu zaměstnaných osob (podniky poskytující i neposkytující kurzy DOV) u malých podniků (10-49).</t>
  </si>
  <si>
    <t>Počet dětí připadající na jednu třídu mateřské školy na území hlavního města Prahy vč. mateřských škol se speciální výchovnou péčí. Dítě je definován jako osoba (lidský činitel), zapsaný do evidence příslušného předškolního zařízení.</t>
  </si>
  <si>
    <t>Počet žáků připadající na jednu třídu základní školy na území hlavního města Prahy vč. základních škol speciálních a praktických. Žák je definován jako osoba (lidský činitel) získávající teoretické znalosti a praktické dovednosti před vstupem do praktického života či před dalším stupněm studia (maximálně však studium na vyšší odborné škole).</t>
  </si>
  <si>
    <t>Podíl VaV ve vládním sektoru financovaného z podnikatelských zdrojů z ČR</t>
  </si>
  <si>
    <t>Podíl VaV ve vládním sektoru financovaného z podnikatelských zdrojů ze zahraničí</t>
  </si>
  <si>
    <t>Podíl VaV ve vysokoškolském sektoru financovaného z podnikatelských zdrojů celkem</t>
  </si>
  <si>
    <t>Podíl VaV ve vysokoškolském sektoru financovaného z podnikatelských zdrojů z ČR</t>
  </si>
  <si>
    <t>Podíl VaV ve vysokoškolském sektoru financovaného z podnikatelských zdrojů ze zahraničí</t>
  </si>
  <si>
    <t>Podíl populace s dosaženým terciárním stupněm vzdělání v populaci ve věku 30-34 let. Jedná se o osoby s dosaženým vzděláním - ISCED 5 a 6.</t>
  </si>
  <si>
    <t>Podíl dlouhodobě nezaměstnaných (12 a více měsíců) na celkovém počtu ekonomicky aktivních ve věkové skupině 15-64 let v % (celkem). Nezaměstnaní jsou klasifikování podle ILO jako hledající zaměstnání 12 a více měsíců. Osoby jsou vykazovány podle místa pobytu.</t>
  </si>
  <si>
    <t>Počet zaměstnanců na plný pracovní úvazek v akvakultuře</t>
  </si>
  <si>
    <t>Podlahová plocha nebytových budov vzniklých změnou dokončených staveb, kde nevznikají byty a kde nejde o novou budovu nebytového charakteru.</t>
  </si>
  <si>
    <t>Počet žáků připadající na jednu třídu střední školy (s výjimkou oborů nástavbového studia a konzervatoří) na území hlavního města Prahy. Žák je definován jako osoba (lidský činitel) získávající teoretické znalosti a praktické dovednosti před vstupem do praktického života či před dalším stupněm studia (maximálně však studium na vyšší odborné škole). Indikátor sleduje střední školy - obory gymnázií a obory středních odborných a praktických škol v denním studiu.</t>
  </si>
  <si>
    <t>Podíl cizinců na obyvatelstvu k 31.12.</t>
  </si>
  <si>
    <t>údaje nezahrnují cizince s platným azylem na území ČR; bez položky nezjištěno</t>
  </si>
  <si>
    <t>Podíl zaměstnaných ve zpracovatelském průmyslu na celkovém počtu zaměstananých v nár. hospodářství</t>
  </si>
  <si>
    <t>https://www.czso.cz/csu/czso/trh-prace-v-cr-casove-rady-1993-az-2014</t>
  </si>
  <si>
    <t>Index (proti předchoz. roku) v %</t>
  </si>
  <si>
    <t>podíl na HDP</t>
  </si>
  <si>
    <t xml:space="preserve">% </t>
  </si>
  <si>
    <t>reg. HDP:</t>
  </si>
  <si>
    <t>http://apl.czso.cz/pll/rocenka/rocenkavyber.volba?titul=Ukazatele%20v%20region%E1ln%EDm%20%E8len%ECn%ED&amp;mypriznak=RC&amp;typ=2&amp;proc=rocenka.presmsocas&amp;mylang=CZ&amp;jak=4</t>
  </si>
  <si>
    <t>výdaje na VaV v podnikatelském sektoru financované z podnikatelských zdrojů (mil. Kč)</t>
  </si>
  <si>
    <t>z toho bez hlavního města Prahy (mil.Kč)</t>
  </si>
  <si>
    <t xml:space="preserve">výdaje na VaV v podnikatelském sektoru (mil. Kč) </t>
  </si>
  <si>
    <t>z toho financováno z podnikatelských zdrojů celkem (mil.Kč)</t>
  </si>
  <si>
    <t xml:space="preserve">HDP (mil. Kč) </t>
  </si>
  <si>
    <t>Výdaje podnikatelského sektoru na provádění VaV ve vládním a vysokoškolském sektoru v hl. městě Praze jako % celkových výdajů na provádění VaV v těchto sektorech</t>
  </si>
  <si>
    <t xml:space="preserve">výdaje na VaV ve vládním sektoru (mil. Kč) </t>
  </si>
  <si>
    <t>z toho financováno z podnik. zdrojů celkem (mil.Kč)</t>
  </si>
  <si>
    <t xml:space="preserve">výdaje na VaV ve vysokoškolském sektoru (mil. Kč) </t>
  </si>
  <si>
    <t xml:space="preserve">výdaje na VaV ve vládním a vysokoškolském sektoru (mil. Kč) </t>
  </si>
  <si>
    <t>z toho financováno z veřejných. zdrojů celkem (mil.Kč)</t>
  </si>
  <si>
    <t>z toho veřejné zdroje z ČR</t>
  </si>
  <si>
    <t>z toho veřejné zdroje ze zahraničí</t>
  </si>
  <si>
    <t>2012 odhad</t>
  </si>
  <si>
    <t>8,88 </t>
  </si>
  <si>
    <t>11,01 </t>
  </si>
  <si>
    <t>10,55 </t>
  </si>
  <si>
    <t>14,89 </t>
  </si>
  <si>
    <t>18,39 </t>
  </si>
  <si>
    <t>Eurostat, Úřad průmyslového vlastnictví ČR</t>
  </si>
  <si>
    <t>Podíl přidané hodnoty IT služeb na HDP</t>
  </si>
  <si>
    <t>Energetická bilance 2013, tab. 8.0</t>
  </si>
  <si>
    <t>https://www.czso.cz/csu/czso/energeticka-bilance-2013</t>
  </si>
  <si>
    <t>150145-15</t>
  </si>
  <si>
    <t>https://www.czso.cz/csu/czso/vodovody-kanalizace-a-vodni-toky-2014</t>
  </si>
  <si>
    <t>Čištěné splaškové odpadní vody</t>
  </si>
  <si>
    <t>NUTS-3</t>
  </si>
  <si>
    <t>stav k 30.9.2013</t>
  </si>
  <si>
    <t>stav k 30.9.2014</t>
  </si>
  <si>
    <t>http://toiler.uiv.cz/rocenka/rocenka.asp</t>
  </si>
  <si>
    <t>Počet žáků na třídu v základních školách</t>
  </si>
  <si>
    <t>Počet žáků na třídu ve středních školách</t>
  </si>
  <si>
    <t>střední školy - obory gymnázií a obory středních odborných a praktických škol - v denním studiu</t>
  </si>
  <si>
    <t xml:space="preserve">mil. Kč </t>
  </si>
  <si>
    <t>zdroj pro HDP:</t>
  </si>
  <si>
    <t>upřesnění metodiky výpočtu:</t>
  </si>
  <si>
    <t>z toho financováno z podnik. zdrojů z ČR (mil.Kč)</t>
  </si>
  <si>
    <t>z toho financováno z podnik. zdrojů ze zahraničí (mil.Kč)</t>
  </si>
  <si>
    <t>výdaje na VaV ve vysokoškolském sektoru (mil. Kč)</t>
  </si>
  <si>
    <t>Míra zaměstnanosti obyvatel ve věku 15-64 let celkem</t>
  </si>
  <si>
    <t>Míra zaměstnanosti obyvatel ve věku 15-64 let celkem - ženy</t>
  </si>
  <si>
    <t>Míra účasti zaměstnaných v dalším vzdělávání (25-64 let)</t>
  </si>
  <si>
    <t>Míra dlouhodobé nezaměstnanosti (15-64 let)</t>
  </si>
  <si>
    <t>Podíl účastníků kurzů dalšího odborného vzdělávání na celkovém počtu zaměstnaných osob všech podniků</t>
  </si>
  <si>
    <t>podle počtu zaměstnanců</t>
  </si>
  <si>
    <t>50-249 zaměstnanců</t>
  </si>
  <si>
    <t>https://www.czso.cz/csu/czso/dalsi-odborne-vzdelavani-zamestnanych-osob-dov-2010-f6lqqfmyxn</t>
  </si>
  <si>
    <t>https://www.czso.cz/csu/czso/data_pro_mistni_akcni_skupiny_mas</t>
  </si>
  <si>
    <t>skupina NACE 03 - Rybolov a akvakultura</t>
  </si>
  <si>
    <t>http://apl.czso.cz/pll/rocenka/rocenkavyber.socas</t>
  </si>
  <si>
    <t>Podíl zaměstnaných ve zpracovatelském průmyslu na celkovém počtu zaměstananých v národním hospodářství.</t>
  </si>
  <si>
    <t>od roku 2001 jsou do stěhování zahrnuti také dlouhodobě přítomnní cizinci</t>
  </si>
  <si>
    <t>Podlahová plocha v nových nebytových budovách</t>
  </si>
  <si>
    <t>na které bylo vydáno v daném roce stavební povolení, změnou dokončených staveb, kde nevznikají nové byty</t>
  </si>
  <si>
    <r>
      <t>m</t>
    </r>
    <r>
      <rPr>
        <vertAlign val="superscript"/>
        <sz val="8"/>
        <rFont val="Arial CE"/>
        <family val="2"/>
        <charset val="238"/>
      </rPr>
      <t>2</t>
    </r>
    <r>
      <rPr>
        <i/>
        <sz val="8"/>
        <rFont val="Arial CE"/>
        <family val="2"/>
        <charset val="238"/>
      </rPr>
      <t/>
    </r>
  </si>
  <si>
    <t>Bytová výstavba, stavební povolení a stavební zakázky - časové řady; tabulka 13, sloupec N</t>
  </si>
  <si>
    <t>https://www.czso.cz/csu/czso/bvz_cr</t>
  </si>
  <si>
    <t xml:space="preserve">https://www.czso.cz/csu/czso/demograficka-rocenka-kraju-2004-az-2013-dqic37ia0x
https://www.czso.cz/csu/czso/demograficka-rocenka-ceske-republiky-2013-r9dwy2nt35
https://www.czso.cz/csu/czso/stav-a-pohyb-obyvatelstva-v-cr-4-ctvrtleti-2014-84porn4zph
</t>
  </si>
  <si>
    <t>v dvouletých intervalech</t>
  </si>
  <si>
    <t>https://www.czso.cz/csu/czso/ict_sektor
https://www.czso.cz/csu/czso/hdp_narodni_ucty</t>
  </si>
  <si>
    <t>https://www.czso.cz/csu/czso/data_pro_mistni_akcni_skupiny_mas
http://nsmascr.cz/</t>
  </si>
  <si>
    <t>Státní rozpočtové výdaje na VaV (GBAORD) celkem</t>
  </si>
  <si>
    <t>Government budget appropriations or outlays on research and development in total</t>
  </si>
  <si>
    <t>Údaje o přímé veřejné podpoře VaV ze státního rozpočtu pochází ze statistické úlohy GBAORD.
Statistika státních rozpočtových výdajů a dotací na výzkum a vývoj (ang. název: Government Budget Appropriations or Outlays for R&amp;D by Socio-economic Objectives – GBAORD) poskytuje údaje o přímé státní podpoře výzkumu a vývoje v členění podle tzv. socioekonomických cílů. GBAORD zahrnuje účelové a institucionální prostředky poskytnuté ze státního rozpočtu ČR na podporu VaV dle dikce zákona o státním rozpočtu a zákona o podpoře VaVaI z veřejných zdrojů. Nezahrnuje předfinancování programů EU a finančního mechanismu EHP/Norsko.
Více informací o statistické úloze GBAORF naleznete na stránkách ČSÚ: http://www.czso.cz/csu/redakce.nsf/i/statni_rozpoctove_vydaje_a_dotace_na_vyzkum_a_vyvoj_gbaord</t>
  </si>
  <si>
    <t>https://vdb.czso.cz/vdbvo2/faces/cs/index.jsf?page=vystup-objekt&amp;filtr=G~F_M~F_Z~F_R~F_P~_S~_null_null_&amp;verze=-1&amp;katalog=30853&amp;nahled=N&amp;sp=N&amp;zo=N&amp;pvo=ZAM12-A&amp;skupId=806&amp;z=T&amp;f=TABULKA&amp;pvo=ZAM12-A&amp;c=v118__RP2014MP12DP31</t>
  </si>
  <si>
    <t>https://www.czso.cz/csu/czso/cizinci-v-cr-2015</t>
  </si>
  <si>
    <t>https://www.czso.cz/csu/czso/28-mezinarodni-srovnani</t>
  </si>
  <si>
    <t>https://www.czso.cz/csu/czso/statisticka-rocenka-ceske-republiky-2015</t>
  </si>
  <si>
    <t>webová Statistická ročenka školství - výkonové ukazatele, tab. xB1.1.1</t>
  </si>
  <si>
    <t>březen až duben roku T - data za kraje za školní rok T-1/T</t>
  </si>
  <si>
    <t>cca červenec roku T - ad hoc výstup ČSÚ za kraje a obce za školní rok T-2/T-1</t>
  </si>
  <si>
    <t>https://www.czso.cz/csu/czso/ukazatele-vyzkumu-a-vyvoje-za-rok-2014</t>
  </si>
  <si>
    <t>http://apl.czso.cz/pll/rocenka/rocenka.indexnu_reg</t>
  </si>
  <si>
    <t>https://www.czso.cz/csu/czso/statistika_inovaci</t>
  </si>
  <si>
    <t>2013 odhad</t>
  </si>
  <si>
    <t>roční (poslední dostupný údaj na webu Eurostatu je za rok 2013 - odhad)</t>
  </si>
  <si>
    <t xml:space="preserve">Podíl státních rozpočtových výdajů (GBAORD) na VaV na HDP </t>
  </si>
  <si>
    <t>Státní rozpočtové výdaje na VaV celkem (GBAORD)</t>
  </si>
  <si>
    <t>Socio-economic</t>
  </si>
  <si>
    <t>Sociálně-ekonomické indikátory</t>
  </si>
  <si>
    <t>https://portal.mpsv.cz/sz/stat/nz/casove_rady
https://vdb.czso.cz/vdbvo2/faces/cs/index.jsf?page=vystup-objekt&amp;filtr=G~F_M~F_Z~F_R~F_P~_S~_null_null_&amp;verze=-1&amp;katalog=30853&amp;nahled=N&amp;sp=N&amp;zo=N&amp;pvo=ZAM12-A&amp;skupId=806&amp;z=T&amp;f=TABULKA&amp;pvo=ZAM12-A&amp;c=v118__RP2014MP12DP31</t>
  </si>
  <si>
    <t>https://www.czso.cz/csu/czso/cizinci-v-cr-2015
https://vdb.czso.cz/vdbvo2/faces/cs/index.jsf?page=vystup-objekt&amp;filtr=G~F_M~F_Z~F_R~F_P~_S~_null_null_&amp;verze=-1&amp;katalog=30845&amp;nahled=N&amp;sp=N&amp;zo=N&amp;pvo=DEM01&amp;skupId=606&amp;z=T&amp;f=TABULKA&amp;pvo=DEM01&amp;str=v33&amp;evo=v866_!_VUZEMI97-100_1&amp;c=v29__RP2014MP12DP31</t>
  </si>
  <si>
    <t xml:space="preserve">https://www.czso.cz/csu/czso/ukazatele-vyzkumu-a-vyvoje-za-rok-2014
https://www.czso.cz/csu/czso/statistika_vyzkumu_a_vyvoje </t>
  </si>
  <si>
    <t>https://www.czso.cz/csu/czso/ukazatele-vyzkumu-a-vyvoje-za-rok-2014
https://www.czso.cz/csu/czso/statistika_vyzkumu_a_vyvoje 
http://apl.czso.cz/pll/rocenka/rocenkavyber.volba?titul=Ukazatele%20v%20region%E1ln%EDm%20%E8len%ECn%ED&amp;mypriznak=RC&amp;typ=2&amp;proc=rocenka.presmsocas&amp;mylang=CZ&amp;jak=4</t>
  </si>
  <si>
    <t xml:space="preserve">https://www.czso.cz/csu/czso/prima-verejna-podpora-vyzkumu-a-vyvoje-v-ceske-republice-v-roce-2014
http://apl.czso.cz/pll/rocenka/rocenka.indexnu_reg
</t>
  </si>
  <si>
    <t>https://www.czso.cz/csu/czso/statistika_vyzkumu_a_vyvoj</t>
  </si>
  <si>
    <t>https://www.czso.cz/csu/czso/ukazatele-vyzkumu-a-vyvoje-za-rok-2015</t>
  </si>
  <si>
    <t>https://www.czso.cz/csu/czso/ukazatele-vyzkumu-a-vyvoje-za-rok-2016</t>
  </si>
  <si>
    <t>https://www.czso.cz/csu/czso/ukazatele-vyzkumu-a-vyvoje-za-rok-2017</t>
  </si>
  <si>
    <t>https://www.czso.cz/csu/czso/ukazatele-vyzkumu-a-vyvoje-za-rok-2018</t>
  </si>
  <si>
    <t>https://www.czso.cz/csu/czso/ukazatele-vyzkumu-a-vyvoje-za-rok-2019</t>
  </si>
  <si>
    <t>Datum dosažené hodnoty</t>
  </si>
  <si>
    <t>10-49 zaměstnanců</t>
  </si>
  <si>
    <t>Ostatní</t>
  </si>
  <si>
    <t>Pozn.</t>
  </si>
  <si>
    <t>ukazatel vyřazen</t>
  </si>
  <si>
    <t>stav k 30.9.2015</t>
  </si>
  <si>
    <t>Veřejná databáze ČSÚ</t>
  </si>
  <si>
    <t>kraje a ČR bez vnitřní migrace; NUTS2 součtem krajů</t>
  </si>
  <si>
    <t>energetické produkty celkem, metodika Eurostatu</t>
  </si>
  <si>
    <t>2. 5. - data za předchozí rok</t>
  </si>
  <si>
    <t>Databáze ročních národních účtů - Časové řady ukazatelů účtů výroby a tvorby důchodů; tab. TB0001ZPO "Zaměstnanci (úvazky na plnou pracovní dobu)"</t>
  </si>
  <si>
    <t>https://vdb.czso.cz/vdbvo2/faces/cs/index.jsf?page=vystup-objekt-parametry&amp;pvo=ZAM03&amp;vyhltext=&amp;sp=A&amp;pvokc=&amp;katalog=30853&amp;z=T</t>
  </si>
  <si>
    <t>roční, červenec  - údaje za předchozí rok</t>
  </si>
  <si>
    <t>webová Statistická ročenka školství - výkonové ukazatele; tab. xC1.1</t>
  </si>
  <si>
    <t>vč. speciálních tříd</t>
  </si>
  <si>
    <t>nezaměstnaní podle ILO hledající zam. 12 a více měsíců, věk 15 - 64 let, osoby podle místa pobytu; podíl z pracovní síly celkem</t>
  </si>
  <si>
    <t>213003-16</t>
  </si>
  <si>
    <t>Výstupy ze šetření Technické inovace 2014 jsou zveřejněny na webu:</t>
  </si>
  <si>
    <t>https://www.czso.cz/csu/czso/inovacni-aktivity-podniku-v-cr-2012-az-2014</t>
  </si>
  <si>
    <t xml:space="preserve">Podíl výzkumných pracovníků s cizím státním občanstvím </t>
  </si>
  <si>
    <t>C1</t>
  </si>
  <si>
    <t>00100</t>
  </si>
  <si>
    <t>Obyvatelstvo celkem</t>
  </si>
  <si>
    <t>Population – total</t>
  </si>
  <si>
    <t>Počet osob k 31.12. daného roku</t>
  </si>
  <si>
    <t xml:space="preserve">Eurostat – population statistics 
Eurostat – regional statistics by urban-rural typology
</t>
  </si>
  <si>
    <t>C2</t>
  </si>
  <si>
    <t>00101</t>
  </si>
  <si>
    <t>Socio-ekonomický ukazatel; mladí</t>
  </si>
  <si>
    <t>Struktura obyvatel podle věku - skupina 0-14 let celkem</t>
  </si>
  <si>
    <t>Age structure - total &lt; 15</t>
  </si>
  <si>
    <t>Podíl obyvatelstva ve specifických věkových skupinách na celkové populaci - 0 - 14  let</t>
  </si>
  <si>
    <t xml:space="preserve">Eurostat - population statistics
Eurostat - regional statistics by urban-rural typology
</t>
  </si>
  <si>
    <t>00102</t>
  </si>
  <si>
    <t>Struktura obyvatel podle věku - skupina 15 - 64 let</t>
  </si>
  <si>
    <t xml:space="preserve">Age structure – total 15-64 </t>
  </si>
  <si>
    <t>Podíl obyvatelstva ve specifických věkových skupinách na celkové populaci - 15 – 64 let</t>
  </si>
  <si>
    <t>00103</t>
  </si>
  <si>
    <t>Struktura obyvatel podle věku - skupina 65 +</t>
  </si>
  <si>
    <t>Age structure – total &gt;64</t>
  </si>
  <si>
    <t>Podíl obyvatelstva ve specifických věkových skupinách na celkové populaci - 65 let a více</t>
  </si>
  <si>
    <t>C3</t>
  </si>
  <si>
    <t>00300</t>
  </si>
  <si>
    <t>Territory</t>
  </si>
  <si>
    <t>Území celkem</t>
  </si>
  <si>
    <t xml:space="preserve">Territory – total </t>
  </si>
  <si>
    <t>km2</t>
  </si>
  <si>
    <t xml:space="preserve">Území celkem </t>
  </si>
  <si>
    <t>This indicator refers to the total area (including inland waters) and the distribution by type of region (predominantly rural, intermediate and predominantly urban).</t>
  </si>
  <si>
    <t>C4</t>
  </si>
  <si>
    <t>00310</t>
  </si>
  <si>
    <t>Population Density</t>
  </si>
  <si>
    <t>Hustota obyvatelstva - celkem</t>
  </si>
  <si>
    <t>Population density – total</t>
  </si>
  <si>
    <t>počet obyv./km2</t>
  </si>
  <si>
    <t>Průměrná roční populace/ plocha území</t>
  </si>
  <si>
    <t>Annual average population / land area [total area (including inland waters) is used when land area is not available]</t>
  </si>
  <si>
    <t>C11</t>
  </si>
  <si>
    <t>00500</t>
  </si>
  <si>
    <t>Structure of employment</t>
  </si>
  <si>
    <t>Zaměstnanost celkem</t>
  </si>
  <si>
    <t>Structure of employment – total</t>
  </si>
  <si>
    <t>tis. osob</t>
  </si>
  <si>
    <t>Total employment</t>
  </si>
  <si>
    <t>Eurostat – National and Regional Economic Accounts</t>
  </si>
  <si>
    <t>00501</t>
  </si>
  <si>
    <t>Socio-ekonomický ukazatel; ne/zaměstnanost, zemědělství</t>
  </si>
  <si>
    <t>Struktura zaměstnanosti - primární sektor</t>
  </si>
  <si>
    <t>Structure of employment – primary</t>
  </si>
  <si>
    <t>Podíl zaměstnaných v primárním sektoru na celkové zaměstnanosti</t>
  </si>
  <si>
    <t>00502</t>
  </si>
  <si>
    <t>Struktura zaměstnanosti - sekundární sektor sektor</t>
  </si>
  <si>
    <t>Structure of employment – secondary</t>
  </si>
  <si>
    <t>Podíl zaměstnaných v sekundárním sektoru na celkové zaměstnanosti</t>
  </si>
  <si>
    <t>00503</t>
  </si>
  <si>
    <t>Struktura zaměstnanosti - terciární sektor</t>
  </si>
  <si>
    <t>Structure of employment – tertiary</t>
  </si>
  <si>
    <t>Podíl zaměstnaných v terciárním sektoru na celkové zaměstnanosti</t>
  </si>
  <si>
    <t xml:space="preserve"> C7</t>
  </si>
  <si>
    <t>00520</t>
  </si>
  <si>
    <t>Unemployment rate</t>
  </si>
  <si>
    <t>Obecná míra nezaměstnanosti – celkem (15-74 let)</t>
  </si>
  <si>
    <t>Unemployment rate – total (15-74)</t>
  </si>
  <si>
    <t>Podíl nezaměstnaných osob ve věku 15-74 let na celkovém počtu ekonomicky aktivního obyvatelstva stejné věkové třídy (celkem)</t>
  </si>
  <si>
    <t>Unemployed persons aged 15-74 (total unemployment rate)  as a share of total population of the same age class</t>
  </si>
  <si>
    <t xml:space="preserve">Eurostat – Labour Force Survey
Eurostat – Degree of urbanisation
</t>
  </si>
  <si>
    <t>00522</t>
  </si>
  <si>
    <t>Obecná míra nezaměstnanosti –mládež (15-24 let)</t>
  </si>
  <si>
    <t>Unemployment rate – Rural (thinly populated) youth (15-24)</t>
  </si>
  <si>
    <t>Podíl nezaměstnaných mladých ve věku 15-24 let na celkovém počtu ekonomicky aktivního obyvatelstva stejné věkové třídy (celkem)</t>
  </si>
  <si>
    <t xml:space="preserve"> C6</t>
  </si>
  <si>
    <t>00530</t>
  </si>
  <si>
    <t>Self-employment rate</t>
  </si>
  <si>
    <t>Míra samostatně výdělečné činnosti</t>
  </si>
  <si>
    <t>Self-employment rate – total (15-64)</t>
  </si>
  <si>
    <t>Podíl zaměstnavatelů a osob pracujících na vlastní účet na celkovém počtu zaměstnaných ve věkové kategorii 15-64 let</t>
  </si>
  <si>
    <t>Share of self-employed persons in total employed persons for the age class 15-64 years</t>
  </si>
  <si>
    <t>C8</t>
  </si>
  <si>
    <t>00700</t>
  </si>
  <si>
    <t>*GDP per capita</t>
  </si>
  <si>
    <t>Socio-ekonomický ukazatel; venkov</t>
  </si>
  <si>
    <t>HDP na obyvatele - celkem</t>
  </si>
  <si>
    <t>GDP per capita – total</t>
  </si>
  <si>
    <t>Index</t>
  </si>
  <si>
    <t>HDP na obyvatele vyjádřeno v paritě kupní síly celkem (index PPS (EU-27 = 100))</t>
  </si>
  <si>
    <t>Gross Domestic Product (GDP) per capita in predominantly rural regions, in Purchasing Power Standard (PPS</t>
  </si>
  <si>
    <t xml:space="preserve">Eurostat – National and Regional Economic Accounts
Eurostat - Rural development statistics
</t>
  </si>
  <si>
    <t>C10</t>
  </si>
  <si>
    <t>00701</t>
  </si>
  <si>
    <t>Structure of the economy (GVA)</t>
  </si>
  <si>
    <t>Struktura hospodářství (HPH) - primární sektor</t>
  </si>
  <si>
    <t>Structure of the economy (GVA) – primary</t>
  </si>
  <si>
    <t xml:space="preserve">Podíl hrubé přidané hodnoty (HPH)  (GVA) (v základních cenách) na HPH celkem - primární sektor  
</t>
  </si>
  <si>
    <t>00702</t>
  </si>
  <si>
    <t>Struktura hospodářství (HPH) - sekundární sektor</t>
  </si>
  <si>
    <t>Structure of the economy (GVA) – secondary</t>
  </si>
  <si>
    <t xml:space="preserve">Podíl hrubé přidané hodnoty (HPH)  (GVA) (v základních cenách) na HPH celkem - sekundární sektor  
</t>
  </si>
  <si>
    <t>00703</t>
  </si>
  <si>
    <t>Struktura hospodářství (HPH) - terciární sektor</t>
  </si>
  <si>
    <t>Structure of the economy (GVA) – tertiary</t>
  </si>
  <si>
    <t xml:space="preserve">Podíl hrubé přidané hodnoty (HPH)  (GVA) (v základních cenách) na HPH celkem - terciární sektor  
</t>
  </si>
  <si>
    <t>00705</t>
  </si>
  <si>
    <t>HDP na obyv. - PPS / obyv.</t>
  </si>
  <si>
    <t>GDP per capita</t>
  </si>
  <si>
    <t>PPS/obyv.</t>
  </si>
  <si>
    <t>HDP na obyvatele vyjádřeno v paritě kupní síly na obyvatele</t>
  </si>
  <si>
    <t>C9</t>
  </si>
  <si>
    <t>00710</t>
  </si>
  <si>
    <t>*Poverty Rate</t>
  </si>
  <si>
    <t>Míra chudoby - celkem</t>
  </si>
  <si>
    <t>Poverty rate – total</t>
  </si>
  <si>
    <t>podíl populace ohrožené chudobou - celkem</t>
  </si>
  <si>
    <t>share of population at risk of poverty or social exclusion total</t>
  </si>
  <si>
    <t xml:space="preserve">Eurostat – Survey on income and living conditions (SILC)
Eurostat – Degree of urbanisation
</t>
  </si>
  <si>
    <t>00720</t>
  </si>
  <si>
    <t>Struktura hospodářství (HPH) - celkem</t>
  </si>
  <si>
    <t>Structure of the economy (GVA) – total</t>
  </si>
  <si>
    <t>mil. EUR</t>
  </si>
  <si>
    <t xml:space="preserve">Hrubá přidaná hodnota (HPH)  (GVA) (v základních cenách) celkem  
</t>
  </si>
  <si>
    <t xml:space="preserve">Total Gross Value Added (GVA) (at basic prices) total 
GVA is defined as the value of output less the value of intermediate consumption.
Output is valued at basic prices, GVA is valued at basic prices and intermediate consumption is valued at purchasers’ prices.
</t>
  </si>
  <si>
    <t>C12</t>
  </si>
  <si>
    <t>00900</t>
  </si>
  <si>
    <t>Labour productivity by economic sector</t>
  </si>
  <si>
    <t>Produktivita práce podle hospodářského odvětví - celkem</t>
  </si>
  <si>
    <t>Labour productivity by economic sector – total</t>
  </si>
  <si>
    <t>EUR/osoba</t>
  </si>
  <si>
    <t>celková hrubá přidaná hodnota na zaměstnance celkem</t>
  </si>
  <si>
    <t xml:space="preserve">Total gross value added (GVA) per employed person: total </t>
  </si>
  <si>
    <t>00901</t>
  </si>
  <si>
    <t>Socio-ekonomický ukazatel; zemědělství</t>
  </si>
  <si>
    <t>Produktivita práce podle hospodářského odvětví - primární sektor</t>
  </si>
  <si>
    <t>Labour productivity by economic sector – primary</t>
  </si>
  <si>
    <t>celková hrubá přidaná hodnota na zaměstnance - primární sektor</t>
  </si>
  <si>
    <t>00902</t>
  </si>
  <si>
    <t>Produktivita práce podle hospodářského odvětví - sekundární sektor</t>
  </si>
  <si>
    <t>Labour productivity by economic sector – secondary</t>
  </si>
  <si>
    <t>celková hrubá přidaná hodnota na zaměstnance - sekundární sektor</t>
  </si>
  <si>
    <t>00903</t>
  </si>
  <si>
    <t>Produktivita práce podle hospodářského odvětví - terciárnísektor</t>
  </si>
  <si>
    <t>Labour productivity by economic sector – tertiary</t>
  </si>
  <si>
    <t>celková hrubá přidaná hodnota na zaměstnance - terciární sektor</t>
  </si>
  <si>
    <t>Míra zaměstnanosti  - obyvatel ve věku 20-64 let – celkem</t>
  </si>
  <si>
    <t>Employment rate – total (20-64)</t>
  </si>
  <si>
    <t>Podíl zaměstnaných osob ve věku 20-64 let na populaci 20-64 (celkem)</t>
  </si>
  <si>
    <t>Míra zaměstnanosti  - obyvatel ve věku 20-64 let – muži</t>
  </si>
  <si>
    <t>Employment rate – male (20-64)</t>
  </si>
  <si>
    <t>Podíl zaměstnaných osob ve věku 20-64 let na populaci 20-64 (muži)</t>
  </si>
  <si>
    <t>Míra zaměstnanosti  - obyvatel ve věku 20-64 let – ženy</t>
  </si>
  <si>
    <t>Employment rate – female (20-64)</t>
  </si>
  <si>
    <t>Podíl zaměstnaných osob ve věku 20-64 let na populaci 20-64 (ženy)</t>
  </si>
  <si>
    <t>Počet obyvatel k 31. 12.</t>
  </si>
  <si>
    <t>U-R</t>
  </si>
  <si>
    <t>U</t>
  </si>
  <si>
    <t>R</t>
  </si>
  <si>
    <t>I</t>
  </si>
  <si>
    <t>Kategorie podle U-R typologie</t>
  </si>
  <si>
    <t>2015 v %</t>
  </si>
  <si>
    <t>Predominantly urban</t>
  </si>
  <si>
    <t>Intermediate</t>
  </si>
  <si>
    <t>Predominantly rural</t>
  </si>
  <si>
    <t>Podíl počtu obyvatel k 31. 12. ve věku 0 - 14</t>
  </si>
  <si>
    <t>Podíl počtu obyvatel k 31. 12. ve věku 15 - 64</t>
  </si>
  <si>
    <t>Podíl počtu obyvatel k 31. 12. ve věku 65 +</t>
  </si>
  <si>
    <t xml:space="preserve">Celková rozloha k 31. 12. </t>
  </si>
  <si>
    <t xml:space="preserve">Hustota zalidnění k 31. 12. </t>
  </si>
  <si>
    <t>obyv./km2</t>
  </si>
  <si>
    <t>Kategorie podle DEGURBA typologie</t>
  </si>
  <si>
    <t>thinly-populated</t>
  </si>
  <si>
    <t>intermediate density</t>
  </si>
  <si>
    <t>densely-populated</t>
  </si>
  <si>
    <t>Obecná míra nezaměstnanosti – mládež (15-24 let)</t>
  </si>
  <si>
    <t>HDP na obyvatele v PPS</t>
  </si>
  <si>
    <t>Podíl populace ohrožené chudobou - celkem</t>
  </si>
  <si>
    <t>Produktivita práce  - celkem</t>
  </si>
  <si>
    <t>Produktivita práce  - primární sektor</t>
  </si>
  <si>
    <t>Produktivita práce  - sekundární sektor</t>
  </si>
  <si>
    <t>Produktivita práce  - terciární sektor</t>
  </si>
  <si>
    <t>Míra zaměstnanosti obyvatel ve věku 15-64 let – celkem - muži</t>
  </si>
  <si>
    <t>Employment rate – total (15-64) - men</t>
  </si>
  <si>
    <t>Podíl zaměstnaných osob ve věku 15-64 let na populaci 15-64 (celkem) - muži</t>
  </si>
  <si>
    <t>Míra zaměstnanosti obyvatel ve věku 15-64 let celkem - muži</t>
  </si>
  <si>
    <t>2014 v %</t>
  </si>
  <si>
    <t>2012 v %</t>
  </si>
  <si>
    <t>2013 v %</t>
  </si>
  <si>
    <t>roční, březen - údaje za předchozí rok</t>
  </si>
  <si>
    <t>web - území:</t>
  </si>
  <si>
    <t>web - obyvatelstvo:</t>
  </si>
  <si>
    <t xml:space="preserve">Veřejná databáze ČSÚ </t>
  </si>
  <si>
    <t xml:space="preserve">Počet zaměstnaných obyvatel </t>
  </si>
  <si>
    <t>ve věku 15 a více let</t>
  </si>
  <si>
    <t>roční, květen - údaje za předchozí rok</t>
  </si>
  <si>
    <t>zaměstnaní celkem v sekci CZ-NACE: A</t>
  </si>
  <si>
    <t>zaměstnaní celkem v sekci CZ-NACE: B až F</t>
  </si>
  <si>
    <t>zaměstnaní celkem v sekci CZ-NACE: G až S včetně T, U a nezjišt.</t>
  </si>
  <si>
    <t xml:space="preserve">Databáze regionálních účtů ČSÚ </t>
  </si>
  <si>
    <t>roční, prosinec - údaje za předchozí rok</t>
  </si>
  <si>
    <t>:</t>
  </si>
  <si>
    <t>Obecná míra nezaměstnanosti – celkem (15-64 let)</t>
  </si>
  <si>
    <t>Podíl podnikatelů se zaměstnanci a bez zaměstnanců na celkovém počtu zaměstnaných ve věkové kategorii 15-64 let</t>
  </si>
  <si>
    <t xml:space="preserve"> (bez pomáhajících rodinných příslušníků)</t>
  </si>
  <si>
    <t xml:space="preserve"> (podíl zaměstnaných ze zaměstnaných+nezaměstnaných+neaktivních v dané věkové skupině)</t>
  </si>
  <si>
    <t>http://apl.czso.cz/pll/rocenka/rocenkavyber.volba?titul=Vybran%E9%A0ukazatele%A0v%A0odv%ECtvov%E9m%A0%E8len%ECn%ED&amp;mypriznak=RD&amp;typ=1&amp;proc=rocenka.presB&amp;mylang=CZ&amp;jak=4</t>
  </si>
  <si>
    <t>Databáze regionálních účtů ČSÚ - Vybrané ukazatele v odvětvovém členění - tabulka REG_HPH_NACE Hrubá přidaná hodnota v běžných cenách, 2015</t>
  </si>
  <si>
    <t>Databáze regionálních účtů ČSÚ - Ukazatele v regionálním členění - tabulka REG_HPH_BC Hrubá přidaná hodnota v běžných cenách</t>
  </si>
  <si>
    <t>http://apl.czso.cz/pll/rocenka/rocenkavyber.volba?titul=Ukazatele%A0v%A0region%E1ln%EDm%A0%E8len%ECn%ED&amp;mypriznak=RC&amp;typ=2&amp;proc=rocenka.presmsocas&amp;mylang=CZ&amp;jak=4</t>
  </si>
  <si>
    <t xml:space="preserve">poznámka: </t>
  </si>
  <si>
    <t>HDP na obyvatele v PPS (EU-28 = 100)</t>
  </si>
  <si>
    <t>Statistické ročenky jednotlivých krajů, např. Jihočeského kraje; tab. 5-101</t>
  </si>
  <si>
    <t xml:space="preserve">poznámky: </t>
  </si>
  <si>
    <t>Databáze regionálních účtů ČSÚ - Vybrané ukazatele v odvětvovém členění - tabulka REG_HPH_NACE Hrubá přidaná hodnota v běžných cenách; tabulka REG_ZAM_NACE Zaměstnanost celkem (osoby)</t>
  </si>
  <si>
    <t>kurz CZK/EUR:</t>
  </si>
  <si>
    <t>https://www.czso.cz/csu/czso/hmu_cr</t>
  </si>
  <si>
    <t>ČNB, ČSÚ - Hlavní makroekonomické ukazatele:</t>
  </si>
  <si>
    <t>zdroje:</t>
  </si>
  <si>
    <t>HPH v běžných cenách; zaměstnání na hlavní pracovní poměr dle místa pracoviště - nepřepočítáno na FTE; roční průměrné kurzy CZK/EUR</t>
  </si>
  <si>
    <t>MPSV měsíčně, ČSÚ ročně - v lednu k 31. 12. předchozího roku</t>
  </si>
  <si>
    <t>Ukazatele výzkumu a vývoje za rok 2015</t>
  </si>
  <si>
    <t>211002-16</t>
  </si>
  <si>
    <t>https://www.czso.cz/csu/czso/ukazatele-vyzkumu-a-vyvoje-2015</t>
  </si>
  <si>
    <t>4-5 let</t>
  </si>
  <si>
    <t xml:space="preserve">z toho financováno z podnik. zdrojů celkem (mil.Kč)¹ </t>
  </si>
  <si>
    <r>
      <t xml:space="preserve">¹ </t>
    </r>
    <r>
      <rPr>
        <sz val="8"/>
        <color theme="1"/>
        <rFont val="Calibri"/>
        <family val="2"/>
        <charset val="238"/>
        <scheme val="minor"/>
      </rPr>
      <t>zahrnuje především příjmy z licenčních poplatků 1 ústavu AV ČR</t>
    </r>
  </si>
  <si>
    <t>https://www.czso.cz/csu/czso/odvetvi-informacni-ekonomiky</t>
  </si>
  <si>
    <t>roční, předběžná T+11, definitivní T+14</t>
  </si>
  <si>
    <t>Se zveřejněním údajů za rok 2008 došlo k přechodu na novou verzi klasifikace ekonomických činností CZ-NACE a změnám v metodice a zpracování dat. Údaje za roky 2005 až 2007 byly zpětně přepočteny.</t>
  </si>
  <si>
    <t>Rozdělení ICT sektoru</t>
  </si>
  <si>
    <t>ICT Celkem</t>
  </si>
  <si>
    <t>podle skupin činností definovaných dle CZ-NACE</t>
  </si>
  <si>
    <r>
      <t>ICT průmysl celkem - výroba ICT (26.1 až 26.4 + 26.8)</t>
    </r>
    <r>
      <rPr>
        <b/>
        <vertAlign val="superscript"/>
        <sz val="8"/>
        <color rgb="FFFF0000"/>
        <rFont val="Arial"/>
        <family val="2"/>
        <charset val="238"/>
      </rPr>
      <t>1)</t>
    </r>
  </si>
  <si>
    <t>Výroba počítačů a elektronických součástek (26.1+26.2)</t>
  </si>
  <si>
    <t xml:space="preserve">Výroba komunikačních zařízení a spotřební elektroniky (26.3+26.4+26.8) </t>
  </si>
  <si>
    <t>ICT služby celkem (46.5+58.2+61+62+63.1+95.1)</t>
  </si>
  <si>
    <t>ICT obchod - Velkoobchod s počítači a komunikačním zaříz. (46.5)</t>
  </si>
  <si>
    <r>
      <t>Telekomunikační činnosti (61)</t>
    </r>
    <r>
      <rPr>
        <vertAlign val="superscript"/>
        <sz val="8"/>
        <color rgb="FFFF0000"/>
        <rFont val="Arial"/>
        <family val="2"/>
        <charset val="238"/>
      </rPr>
      <t>2)</t>
    </r>
  </si>
  <si>
    <r>
      <t>IT služby celkem (58.2+62+63.1+95.1)</t>
    </r>
    <r>
      <rPr>
        <b/>
        <vertAlign val="superscript"/>
        <sz val="8"/>
        <color rgb="FFFF0000"/>
        <rFont val="Arial"/>
        <family val="2"/>
        <charset val="238"/>
      </rPr>
      <t>3)</t>
    </r>
  </si>
  <si>
    <t xml:space="preserve">  Programování a jiné IT činnosti včetně oprav ICT (58.2+62+95.1)</t>
  </si>
  <si>
    <t xml:space="preserve">  Zpracování dat a web hosting (63.1)</t>
  </si>
  <si>
    <t>Složení ICT sektoru</t>
  </si>
  <si>
    <t>jen část ICT sektoru</t>
  </si>
  <si>
    <t>veřejné výdaje na VaV celkem (mil. Kč)</t>
  </si>
  <si>
    <t>veřejné výdaje na VaV z ČR (mil. Kč)¹</t>
  </si>
  <si>
    <t>veřejné výdaje na VaV ze zahraničí (mil. Kč)</t>
  </si>
  <si>
    <r>
      <t>¹ Ú</t>
    </r>
    <r>
      <rPr>
        <sz val="8"/>
        <color theme="1"/>
        <rFont val="Calibri"/>
        <family val="2"/>
        <charset val="238"/>
        <scheme val="minor"/>
      </rPr>
      <t>daje se neshodují se Státními rozpočovými výdaji na VaV (GBARD) z důvodu odlišné metodiky. Statistika GBARD sleduje údaje z hlediska poskytovatelů podpory. Údaje o veřejných výdajích na VaV pochází z ročního šetření o VaV (VTR 5-01), kde se údaje sledují z hlediska příjemců podpory.</t>
    </r>
  </si>
  <si>
    <t xml:space="preserve">Podíl  v ř. 9 je počítán jako podíl celkových veřejných výdajů (ř. 5) k HDP (ř.8) </t>
  </si>
  <si>
    <r>
      <t xml:space="preserve">¹ </t>
    </r>
    <r>
      <rPr>
        <sz val="8"/>
        <color theme="1"/>
        <rFont val="Calibri"/>
        <family val="2"/>
        <charset val="238"/>
        <scheme val="minor"/>
      </rPr>
      <t>zahrnuje především příjmy z licenčních poplatků jednoho pražského ústavu AV ČR. Při interpretaci údajů je třeba vzít v potaz, že ve většině krajů ČR se nachází jen velmi málo pracovišť VaV vládního sektoru.</t>
    </r>
  </si>
  <si>
    <r>
      <t xml:space="preserve"> </t>
    </r>
    <r>
      <rPr>
        <sz val="8"/>
        <color theme="1"/>
        <rFont val="Calibri"/>
        <family val="2"/>
        <charset val="238"/>
        <scheme val="minor"/>
      </rPr>
      <t>zahrnuje především příjmy z licenčních poplatků jednoho pražského ústavu AV ČR.</t>
    </r>
  </si>
  <si>
    <t>2016 v %</t>
  </si>
  <si>
    <t>https://vdb.czso.cz/vdbvo2/faces/cs/index.jsf?page=vystup-objekt-parametry&amp;z=T&amp;f=TABULKA&amp;katalog=30853&amp;pvo=ZAM03&amp;sp=A&amp;u=v228__VUZEMI__97__19&amp;c=v265~8__RP2016&amp;h=v346&amp;h=v349&amp;h=v299&amp;h=v323&amp;h=v322&amp;h=v321&amp;h=v320&amp;h=v319&amp;h=v318&amp;h=v317&amp;h=v316&amp;h=v315&amp;h=v314&amp;h=v313</t>
  </si>
  <si>
    <t>Struktura zaměstnanosti - sekundární sektor</t>
  </si>
  <si>
    <t>vymezení MAS - cca v květnu - červnu pro aktuální rok</t>
  </si>
  <si>
    <t>datová řada se každý rok může zpětně revidovat</t>
  </si>
  <si>
    <t>Ředitelství služby cizinecké policie MV ČR</t>
  </si>
  <si>
    <t>MPSV, Gen. ředitelství úřadů práce</t>
  </si>
  <si>
    <t>publikace ČSÚ:</t>
  </si>
  <si>
    <t>roční, cca duben  - údaje za předchozí rok</t>
  </si>
  <si>
    <t>zdroj - cizinci:</t>
  </si>
  <si>
    <t>zdroj - obyvatelstvo:</t>
  </si>
  <si>
    <t>stav k 30.9.2016</t>
  </si>
  <si>
    <t>roční, 30. 6. - údaje za předchozí rok</t>
  </si>
  <si>
    <t>data pocházejí z výběrového členění EU-SILC,  členění zejména za kraje je nutno interpretovat opatrně, neboť meziroční změny mohou být v rámci výběrových odchylek (doporučujeme hodnotit např. tříleté průměry)</t>
  </si>
  <si>
    <t>více rozvinuté regiony-Praha</t>
  </si>
  <si>
    <t>méně rozvinuté regiony-zbytek ČR</t>
  </si>
  <si>
    <t>Od roku 2016 byla aktualizována metodika zahraničního obchodu pro zachycení dovozu zemního plynu. V datech není zohledněn</t>
  </si>
  <si>
    <t>poznámky:</t>
  </si>
  <si>
    <t>p…předběžný údaj</t>
  </si>
  <si>
    <t>dopad v letech 2014 (v odhadované hodnotě 4,4 mld. Kč) a 2015 (v odhadované hodnotě 16,2 mld. Kč).</t>
  </si>
  <si>
    <t>https://www.czso.cz/csu/czso/3-zivotni-prostredi-a1t3lsmwks</t>
  </si>
  <si>
    <t>320198-17</t>
  </si>
  <si>
    <t>Statistická ročenka České republiky 2017, tab. 3-29</t>
  </si>
  <si>
    <t>22.11. - údaje za minulý rok</t>
  </si>
  <si>
    <t>22.11. - údaje za předminulý rok</t>
  </si>
  <si>
    <t>Statistická ročenka České republiky 2017, tab. 30-19</t>
  </si>
  <si>
    <t>https://www.czso.cz/csu/czso/30-mezinarodni-srovnanic</t>
  </si>
  <si>
    <t>Eurostat 31. 7. 2017</t>
  </si>
  <si>
    <t>číselná řada se zpětně reviduje</t>
  </si>
  <si>
    <t>https://www.czso.cz/csu/czso/statisticka-rocenka-jihoceskeho-kraje-2017</t>
  </si>
  <si>
    <t>kurzy CZK/EUR:</t>
  </si>
  <si>
    <t>Databáze regionálních účtů ČSÚ - Vybrané ukazatele v odvětvovém členění - tabulka REG_HPH_NACE Hrubá přidaná hodnota v běžných cenách</t>
  </si>
  <si>
    <t>Eurostat zaokrouhluje  hodnoty HDP v PPS na stovky!</t>
  </si>
  <si>
    <t>Ukazatele výzkumu a vývoje za rok 2016</t>
  </si>
  <si>
    <t>211002-17</t>
  </si>
  <si>
    <t>https://www.czso.cz/csu/czso/ukazatele-vyzkumu-a-vyvoje-2016</t>
  </si>
  <si>
    <r>
      <t>2016</t>
    </r>
    <r>
      <rPr>
        <sz val="8"/>
        <rFont val="Calibri"/>
        <family val="2"/>
        <charset val="238"/>
      </rPr>
      <t>¹</t>
    </r>
  </si>
  <si>
    <r>
      <t xml:space="preserve">¹ </t>
    </r>
    <r>
      <rPr>
        <sz val="9"/>
        <color theme="1"/>
        <rFont val="Calibri"/>
        <family val="2"/>
        <charset val="238"/>
        <scheme val="minor"/>
      </rPr>
      <t>údaje za rok 2016 jsou předběžné</t>
    </r>
  </si>
  <si>
    <t>Přímá veřejná podpora výzkumu a vývoje v České republice - 2016 (tab A6)</t>
  </si>
  <si>
    <t>211001-17</t>
  </si>
  <si>
    <t>https://www.czso.cz/csu/czso/prima-verejna-podpora-vyzkumu-a-vyvoje-v-ceske-republice</t>
  </si>
  <si>
    <t>z toho financováno z podnik. zdrojů (mil. Kč)¹</t>
  </si>
  <si>
    <t>z toho financováno z podnik. zdrojů ze zahraničí (mil. Kč)¹</t>
  </si>
  <si>
    <t>z toho financováno z podnik. zdrojů celkem (mil. Kč)</t>
  </si>
  <si>
    <t>https://www.czso.cz/csu/czso/vzdelavani-zamestnanych-osob-2015</t>
  </si>
  <si>
    <t>230052-17</t>
  </si>
  <si>
    <t>výběrové šetření cca jednou za 5 let, poslední šetření v roce 2016 s daty za rok 2015; příští je plánováno na rok 2021 s daty za rok 2020</t>
  </si>
  <si>
    <t>Vzdělávání zaměstnaných osob - 2015, tab. 2a</t>
  </si>
  <si>
    <t>https://vdb.czso.cz/vdbvo2/faces/cs/index.jsf?page=vystup-objekt-parametry&amp;z=T&amp;f=TABULKA&amp;katalog=30845&amp;sp=A&amp;skupId=527&amp;pvo=DEM04&amp;c=v3~9__RP2017MP12&amp;str=v77</t>
  </si>
  <si>
    <t>Stav a pohyb obyvatelstva v ČR - rok 2017</t>
  </si>
  <si>
    <t>130062-17</t>
  </si>
  <si>
    <t>https://www.czso.cz/csu/czso/stav-a-pohyb-obyvatelstva-v-cr-rok-2017</t>
  </si>
  <si>
    <t>2017 v %</t>
  </si>
  <si>
    <t>https://vdb.czso.cz/vdbvo2/faces/cs/index.jsf?page=vystup-objekt-parametry&amp;z=T&amp;f=TABULKA&amp;katalog=30845&amp;sp=A&amp;skupId=606&amp;pvo=DEM01&amp;evo=v866_%21_VUZEMI97-100_1&amp;c=v3~2__RP2017MP12DP31&amp;str=v33</t>
  </si>
  <si>
    <t>https://vdb.czso.cz/vdbvo2/faces/cs/index.jsf?page=vystup-objekt-parametry&amp;z=T&amp;f=TABULKA&amp;katalog=31032&amp;sp=A&amp;pvo=CIZ01&amp;evo=v57516_%21_VUZEMI97-100-nezj_1&amp;c=v23~2__RP2016MP12DP31&amp;str=v19</t>
  </si>
  <si>
    <t>290027-17</t>
  </si>
  <si>
    <t>Cizinci v ČR 2017, tab. 1-2</t>
  </si>
  <si>
    <t>https://www.czso.cz/csu/czso/cizinci-v-cr-2017</t>
  </si>
  <si>
    <t>https://vdb.czso.cz/vdbvo2/faces/cs/index.jsf?page=vystup-objekt-parametry&amp;z=T&amp;f=TABULKA&amp;katalog=30829&amp;sp=A&amp;pvo=RSO01&amp;evo=v727_%21_VUZEMI97-100_1&amp;c=v4~2__RP2016MP12DP31&amp;str=v133</t>
  </si>
  <si>
    <t>https://vdb.czso.cz/vdbvo2/faces/cs/index.jsf?page=vystup-objekt-parametry&amp;z=T&amp;f=TABULKA&amp;katalog=30829&amp;sp=A&amp;pvo=RSO01&amp;evo=v727_%21_VUZEMI97-100_1&amp;c=v4~2__RP2017MP12DP31&amp;str=v133</t>
  </si>
  <si>
    <t>2017p</t>
  </si>
  <si>
    <t>roční, červenec - údaje za předchozí rok</t>
  </si>
  <si>
    <t>typologie obcí DEGURBA pro třídění primárních dat za roky 2015 a 2016 je v tzv. verzi Eurostatu "2001", rok 2017 ve verzi "2011"</t>
  </si>
  <si>
    <t>https://vdb.czso.cz/vdbvo2/faces/cs/index.jsf;jsessionid=B7WI4MdYVG_XzcF7XDX0_llFQqfh7eKJlj4jihsLuBRWnR3q5vip!-1544229856?page=vystup-objekt-parametry&amp;z=T&amp;f=TABULKA&amp;katalog=30853&amp;pvo=ZAM01-A&amp;sp=A&amp;skupId=426&amp;c=v3~8__RP2016&amp;str=v178</t>
  </si>
  <si>
    <t>https://www.czso.cz/csu/czso/energetika</t>
  </si>
  <si>
    <t>duben 2018 - údaje za předminulý rok</t>
  </si>
  <si>
    <t>150181-18</t>
  </si>
  <si>
    <t>tzv. ostatní odvětví, z toho služby</t>
  </si>
  <si>
    <t>Energetika - 2016, tab. 2.2, ř. 121</t>
  </si>
  <si>
    <t>https://www.czso.cz/csu/czso/vodovody-kanalizace-a-vodni-toky-2017</t>
  </si>
  <si>
    <t>Vodovody, kanalizace a vodní toky - 2017, tab. 1.1.1</t>
  </si>
  <si>
    <t>280021-18</t>
  </si>
  <si>
    <t>Vodovody, kanalizace a vodní toky - 2017, tab. 1.2.3</t>
  </si>
  <si>
    <t>Vodovody, kanalizace a vodní toky - 2017, tab. 1.2.2</t>
  </si>
  <si>
    <t>https://vdb.czso.cz/vdbvo2/faces/cs/index.jsf?page=vystup-objekt-parametry&amp;z=T&amp;f=TABULKA&amp;katalog=30829&amp;pvo=RSO01&amp;sp=A&amp;c=v4~2__RP2017MP12DP31&amp;evo=v727_%21_VUZEMI97-100_1&amp;str=v133</t>
  </si>
  <si>
    <t>roční, poslední aktualizace k 29.6.2018 (údaje za roky 1990 - 2017)</t>
  </si>
  <si>
    <t>stav k 30.9.2017</t>
  </si>
  <si>
    <t>vč. mateřských škol se speciální výchovnou péčí</t>
  </si>
  <si>
    <t>MŠMT, data dále dopracovává ČSÚ do úrovně obcí do databáze KROK</t>
  </si>
  <si>
    <t>publikace MŠMT "Statistická ročenka školství - výkonové ukazatele"  (http://toiler.uiv.cz/rocenka/rocenka.asp) tento ukazatel neobsahuje</t>
  </si>
  <si>
    <t>údaje zpětně korigovány</t>
  </si>
  <si>
    <t>Národní síť MAS - příslušnost obcí do jednotlivých MAS, poslední k 11. 6. 2018</t>
  </si>
  <si>
    <t>počet obyvatel - roční, 30. 6. - údaje za předchozí rok</t>
  </si>
  <si>
    <t>ČSÚ - průběžná demografická statistika k 31. 12; trvale bydlící obyvatelstvo</t>
  </si>
  <si>
    <t>Dosažená hodnota aktualizace_07_2018</t>
  </si>
  <si>
    <r>
      <t>osoby s dosaženým vzděláním</t>
    </r>
    <r>
      <rPr>
        <i/>
        <sz val="10"/>
        <rFont val="Arial"/>
        <family val="2"/>
        <charset val="238"/>
      </rPr>
      <t>podle CZ-ISCED 2011: ISCED 5,6,7,8</t>
    </r>
  </si>
  <si>
    <t>zpřesněn popis ukazatele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</si>
</sst>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
    <numFmt numFmtId="166" formatCode="#,##0.0_ ;\-#,##0.0\ "/>
    <numFmt numFmtId="167" formatCode="#,##0_ ;\-#,##0\ "/>
    <numFmt numFmtId="168" formatCode="0.000"/>
    <numFmt numFmtId="169" formatCode="#,##0.00_ ;\-#,##0.00\ "/>
    <numFmt numFmtId="170" formatCode="#,##0.000000000"/>
  </numFmts>
  <fonts count="81">
    <font>
      <sz val="11"/>
      <color theme="1"/>
      <name val="Calibri"/>
      <family val="2"/>
      <charset val="238"/>
      <scheme val="minor"/>
    </font>
    <font>
      <sz val="11"/>
      <color theme="1"/>
      <name val="Calibri"/>
      <family val="2"/>
      <charset val="238"/>
      <scheme val="minor"/>
    </font>
    <font>
      <b/>
      <sz val="11"/>
      <color theme="0"/>
      <name val="Calibri"/>
      <family val="2"/>
      <charset val="238"/>
      <scheme val="minor"/>
    </font>
    <font>
      <b/>
      <sz val="11"/>
      <color theme="1"/>
      <name val="Calibri"/>
      <family val="2"/>
      <charset val="238"/>
      <scheme val="minor"/>
    </font>
    <font>
      <sz val="11"/>
      <color indexed="8"/>
      <name val="Calibri"/>
      <family val="2"/>
      <charset val="238"/>
    </font>
    <font>
      <b/>
      <sz val="10"/>
      <color indexed="9"/>
      <name val="Arial"/>
      <family val="2"/>
      <charset val="238"/>
    </font>
    <font>
      <sz val="10"/>
      <color indexed="8"/>
      <name val="Arial"/>
      <family val="2"/>
      <charset val="238"/>
    </font>
    <font>
      <sz val="10"/>
      <name val="Arial"/>
      <family val="2"/>
      <charset val="238"/>
    </font>
    <font>
      <sz val="10"/>
      <color rgb="FFFF0000"/>
      <name val="Arial"/>
      <family val="2"/>
      <charset val="238"/>
    </font>
    <font>
      <vertAlign val="superscript"/>
      <sz val="10"/>
      <color indexed="8"/>
      <name val="Arial"/>
      <family val="2"/>
      <charset val="238"/>
    </font>
    <font>
      <sz val="10"/>
      <color theme="1"/>
      <name val="Arial"/>
      <family val="2"/>
      <charset val="238"/>
    </font>
    <font>
      <b/>
      <sz val="10"/>
      <name val="Arial"/>
      <family val="2"/>
      <charset val="238"/>
    </font>
    <font>
      <b/>
      <sz val="9"/>
      <color indexed="81"/>
      <name val="Tahoma"/>
      <family val="2"/>
      <charset val="238"/>
    </font>
    <font>
      <sz val="9"/>
      <color indexed="81"/>
      <name val="Tahoma"/>
      <family val="2"/>
      <charset val="238"/>
    </font>
    <font>
      <b/>
      <sz val="14"/>
      <color theme="1"/>
      <name val="Calibri"/>
      <family val="2"/>
      <charset val="238"/>
      <scheme val="minor"/>
    </font>
    <font>
      <b/>
      <sz val="14"/>
      <color rgb="FFC00000"/>
      <name val="Calibri"/>
      <family val="2"/>
      <charset val="238"/>
      <scheme val="minor"/>
    </font>
    <font>
      <sz val="11"/>
      <color rgb="FFC00000"/>
      <name val="Calibri"/>
      <family val="2"/>
      <charset val="238"/>
      <scheme val="minor"/>
    </font>
    <font>
      <b/>
      <sz val="11"/>
      <color rgb="FFC00000"/>
      <name val="Calibri"/>
      <family val="2"/>
      <charset val="238"/>
      <scheme val="minor"/>
    </font>
    <font>
      <u/>
      <sz val="11"/>
      <color theme="10"/>
      <name val="Calibri"/>
      <family val="2"/>
      <charset val="238"/>
      <scheme val="minor"/>
    </font>
    <font>
      <vertAlign val="superscript"/>
      <sz val="10"/>
      <color theme="1"/>
      <name val="Arial"/>
      <family val="2"/>
      <charset val="238"/>
    </font>
    <font>
      <b/>
      <sz val="10"/>
      <color theme="0"/>
      <name val="Arial"/>
      <family val="2"/>
      <charset val="238"/>
    </font>
    <font>
      <b/>
      <i/>
      <sz val="10"/>
      <color theme="0"/>
      <name val="Arial"/>
      <family val="2"/>
      <charset val="238"/>
    </font>
    <font>
      <sz val="8"/>
      <name val="Arial"/>
      <family val="2"/>
      <charset val="238"/>
    </font>
    <font>
      <b/>
      <sz val="14"/>
      <color theme="3"/>
      <name val="Calibri"/>
      <family val="2"/>
      <charset val="238"/>
      <scheme val="minor"/>
    </font>
    <font>
      <sz val="10"/>
      <name val="Arial CE"/>
      <charset val="238"/>
    </font>
    <font>
      <b/>
      <sz val="8"/>
      <name val="Arial"/>
      <family val="2"/>
    </font>
    <font>
      <sz val="8"/>
      <name val="Arial"/>
      <family val="2"/>
    </font>
    <font>
      <i/>
      <sz val="9"/>
      <name val="Times New Roman CE"/>
      <family val="1"/>
      <charset val="238"/>
    </font>
    <font>
      <sz val="10"/>
      <name val="Arial CE"/>
      <family val="2"/>
      <charset val="238"/>
    </font>
    <font>
      <i/>
      <sz val="10"/>
      <name val="Arial"/>
      <family val="2"/>
    </font>
    <font>
      <b/>
      <sz val="10"/>
      <name val="Arial"/>
      <family val="2"/>
    </font>
    <font>
      <u/>
      <sz val="10"/>
      <color indexed="12"/>
      <name val="Arial CE"/>
      <charset val="238"/>
    </font>
    <font>
      <sz val="8"/>
      <name val="Arial CE"/>
      <charset val="238"/>
    </font>
    <font>
      <sz val="8"/>
      <name val="Arial CE"/>
      <family val="2"/>
      <charset val="238"/>
    </font>
    <font>
      <vertAlign val="superscript"/>
      <sz val="8"/>
      <name val="Arial CE"/>
      <family val="2"/>
      <charset val="238"/>
    </font>
    <font>
      <b/>
      <sz val="8"/>
      <name val="Arial"/>
      <family val="2"/>
      <charset val="238"/>
    </font>
    <font>
      <b/>
      <sz val="10"/>
      <color theme="1"/>
      <name val="Arial"/>
      <family val="2"/>
      <charset val="238"/>
    </font>
    <font>
      <sz val="11"/>
      <color rgb="FFFF0000"/>
      <name val="Calibri"/>
      <family val="2"/>
      <charset val="238"/>
      <scheme val="minor"/>
    </font>
    <font>
      <i/>
      <sz val="8"/>
      <name val="Arial"/>
      <family val="2"/>
      <charset val="238"/>
    </font>
    <font>
      <b/>
      <sz val="8"/>
      <name val="Arial CE"/>
      <charset val="238"/>
    </font>
    <font>
      <b/>
      <sz val="9"/>
      <name val="Arial"/>
      <family val="2"/>
    </font>
    <font>
      <sz val="9"/>
      <name val="Arial"/>
      <family val="2"/>
    </font>
    <font>
      <sz val="9"/>
      <color theme="1"/>
      <name val="Arial"/>
      <family val="2"/>
      <charset val="238"/>
    </font>
    <font>
      <b/>
      <sz val="9"/>
      <color theme="1"/>
      <name val="Arial"/>
      <family val="2"/>
      <charset val="238"/>
    </font>
    <font>
      <b/>
      <sz val="11"/>
      <name val="Calibri"/>
      <family val="2"/>
      <charset val="238"/>
      <scheme val="minor"/>
    </font>
    <font>
      <sz val="10"/>
      <name val="Calibri"/>
      <family val="2"/>
      <charset val="238"/>
    </font>
    <font>
      <b/>
      <sz val="18"/>
      <color theme="3"/>
      <name val="Cambria"/>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i/>
      <sz val="11"/>
      <color rgb="FF7F7F7F"/>
      <name val="Calibri"/>
      <family val="2"/>
      <charset val="238"/>
      <scheme val="minor"/>
    </font>
    <font>
      <sz val="11"/>
      <color theme="0"/>
      <name val="Calibri"/>
      <family val="2"/>
      <charset val="238"/>
      <scheme val="minor"/>
    </font>
    <font>
      <b/>
      <sz val="10"/>
      <color rgb="FF333333"/>
      <name val="Tahoma"/>
      <family val="2"/>
      <charset val="238"/>
    </font>
    <font>
      <sz val="9"/>
      <color theme="1"/>
      <name val="Calibri"/>
      <family val="2"/>
      <charset val="238"/>
      <scheme val="minor"/>
    </font>
    <font>
      <b/>
      <sz val="11"/>
      <color rgb="FF000000"/>
      <name val="Calibri"/>
      <family val="2"/>
      <charset val="238"/>
      <scheme val="minor"/>
    </font>
    <font>
      <i/>
      <sz val="8"/>
      <name val="Arial CE"/>
      <family val="2"/>
      <charset val="238"/>
    </font>
    <font>
      <sz val="9"/>
      <color rgb="FF000000"/>
      <name val="Tahoma"/>
      <family val="2"/>
      <charset val="238"/>
    </font>
    <font>
      <b/>
      <sz val="9"/>
      <name val="Arial"/>
      <family val="2"/>
      <charset val="238"/>
    </font>
    <font>
      <sz val="8"/>
      <color rgb="FF000000"/>
      <name val="Arial"/>
      <family val="2"/>
      <charset val="238"/>
    </font>
    <font>
      <b/>
      <sz val="10"/>
      <color rgb="FFFF0000"/>
      <name val="Arial"/>
      <family val="2"/>
      <charset val="238"/>
    </font>
    <font>
      <sz val="10"/>
      <color rgb="FF00B050"/>
      <name val="Arial"/>
      <family val="2"/>
      <charset val="238"/>
    </font>
    <font>
      <b/>
      <sz val="11"/>
      <color rgb="FFFF0000"/>
      <name val="Calibri"/>
      <family val="2"/>
      <charset val="238"/>
      <scheme val="minor"/>
    </font>
    <font>
      <sz val="11"/>
      <name val="Calibri"/>
      <family val="2"/>
      <charset val="238"/>
      <scheme val="minor"/>
    </font>
    <font>
      <sz val="8"/>
      <color theme="1"/>
      <name val="Calibri"/>
      <family val="2"/>
      <charset val="238"/>
      <scheme val="minor"/>
    </font>
    <font>
      <sz val="8"/>
      <name val="Calibri"/>
      <family val="2"/>
      <charset val="238"/>
    </font>
    <font>
      <b/>
      <sz val="8"/>
      <color rgb="FFFF0000"/>
      <name val="Arial"/>
      <family val="2"/>
      <charset val="238"/>
    </font>
    <font>
      <sz val="10"/>
      <color theme="1"/>
      <name val="Arial CE"/>
      <family val="2"/>
      <charset val="238"/>
    </font>
    <font>
      <sz val="8"/>
      <color rgb="FFFF0000"/>
      <name val="Arial"/>
      <family val="2"/>
      <charset val="238"/>
    </font>
    <font>
      <b/>
      <vertAlign val="superscript"/>
      <sz val="8"/>
      <color rgb="FFFF0000"/>
      <name val="Arial"/>
      <family val="2"/>
      <charset val="238"/>
    </font>
    <font>
      <vertAlign val="superscript"/>
      <sz val="8"/>
      <color rgb="FFFF0000"/>
      <name val="Arial"/>
      <family val="2"/>
      <charset val="238"/>
    </font>
    <font>
      <sz val="11"/>
      <color rgb="FF000000"/>
      <name val="Calibri"/>
      <family val="2"/>
      <charset val="238"/>
      <scheme val="minor"/>
    </font>
    <font>
      <b/>
      <vertAlign val="superscript"/>
      <sz val="8"/>
      <name val="Arial"/>
      <family val="2"/>
      <charset val="238"/>
    </font>
    <font>
      <sz val="10"/>
      <name val="MS Sans Serif"/>
      <family val="2"/>
      <charset val="238"/>
    </font>
    <font>
      <i/>
      <sz val="10"/>
      <name val="Arial"/>
      <family val="2"/>
      <charset val="238"/>
    </font>
  </fonts>
  <fills count="59">
    <fill>
      <patternFill patternType="none"/>
    </fill>
    <fill>
      <patternFill patternType="gray125"/>
    </fill>
    <fill>
      <patternFill patternType="solid">
        <fgColor indexed="63"/>
        <bgColor indexed="56"/>
      </patternFill>
    </fill>
    <fill>
      <patternFill patternType="solid">
        <fgColor rgb="FFFFFF00"/>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0"/>
        <bgColor indexed="64"/>
      </patternFill>
    </fill>
    <fill>
      <patternFill patternType="solid">
        <fgColor theme="3"/>
        <bgColor indexed="64"/>
      </patternFill>
    </fill>
    <fill>
      <patternFill patternType="solid">
        <fgColor theme="3" tint="-0.249977111117893"/>
        <bgColor indexed="23"/>
      </patternFill>
    </fill>
    <fill>
      <patternFill patternType="solid">
        <fgColor theme="3" tint="-0.249977111117893"/>
        <bgColor indexed="64"/>
      </patternFill>
    </fill>
    <fill>
      <patternFill patternType="solid">
        <fgColor rgb="FF7030A0"/>
        <bgColor indexed="64"/>
      </patternFill>
    </fill>
    <fill>
      <patternFill patternType="solid">
        <fgColor theme="0" tint="-0.249977111117893"/>
        <bgColor indexed="64"/>
      </patternFill>
    </fill>
    <fill>
      <patternFill patternType="solid">
        <fgColor indexed="15"/>
        <bgColor indexed="64"/>
      </patternFill>
    </fill>
    <fill>
      <patternFill patternType="solid">
        <fgColor indexed="22"/>
        <bgColor indexed="64"/>
      </patternFill>
    </fill>
    <fill>
      <patternFill patternType="solid">
        <fgColor indexed="42"/>
        <bgColor indexed="64"/>
      </patternFill>
    </fill>
    <fill>
      <patternFill patternType="solid">
        <fgColor indexed="43"/>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33CC"/>
        <bgColor indexed="64"/>
      </patternFill>
    </fill>
    <fill>
      <patternFill patternType="solid">
        <fgColor rgb="FFCCFFCC"/>
        <bgColor indexed="64"/>
      </patternFill>
    </fill>
    <fill>
      <patternFill patternType="solid">
        <fgColor theme="0"/>
        <bgColor indexed="23"/>
      </patternFill>
    </fill>
    <fill>
      <patternFill patternType="solid">
        <fgColor rgb="FF0070C0"/>
        <bgColor indexed="56"/>
      </patternFill>
    </fill>
    <fill>
      <patternFill patternType="solid">
        <fgColor rgb="FF0070C0"/>
        <bgColor indexed="64"/>
      </patternFill>
    </fill>
    <fill>
      <patternFill patternType="solid">
        <fgColor theme="2" tint="-0.249977111117893"/>
        <bgColor indexed="64"/>
      </patternFill>
    </fill>
    <fill>
      <patternFill patternType="solid">
        <fgColor rgb="FFFFFF66"/>
        <bgColor indexed="64"/>
      </patternFill>
    </fill>
    <fill>
      <patternFill patternType="solid">
        <fgColor rgb="FFCC99FF"/>
        <bgColor indexed="64"/>
      </patternFill>
    </fill>
    <fill>
      <patternFill patternType="solid">
        <fgColor rgb="FF66FFFF"/>
        <bgColor indexed="64"/>
      </patternFill>
    </fill>
    <fill>
      <patternFill patternType="solid">
        <fgColor rgb="FFD9F0F4"/>
        <bgColor indexed="64"/>
      </patternFill>
    </fill>
    <fill>
      <patternFill patternType="solid">
        <fgColor rgb="FFFF0000"/>
        <bgColor indexed="64"/>
      </patternFill>
    </fill>
  </fills>
  <borders count="49">
    <border>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theme="4" tint="-0.24994659260841701"/>
      </left>
      <right style="thin">
        <color theme="4" tint="-0.24994659260841701"/>
      </right>
      <top/>
      <bottom/>
      <diagonal/>
    </border>
    <border>
      <left style="thin">
        <color theme="4" tint="-0.24994659260841701"/>
      </left>
      <right style="thin">
        <color theme="4" tint="-0.24994659260841701"/>
      </right>
      <top style="thin">
        <color theme="4" tint="-0.24994659260841701"/>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8"/>
      </top>
      <bottom style="medium">
        <color indexed="8"/>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medium">
        <color indexed="8"/>
      </top>
      <bottom/>
      <diagonal/>
    </border>
    <border>
      <left/>
      <right style="thin">
        <color theme="4" tint="-0.24994659260841701"/>
      </right>
      <top style="thin">
        <color theme="4" tint="-0.24994659260841701"/>
      </top>
      <bottom style="thin">
        <color theme="4" tint="-0.24994659260841701"/>
      </bottom>
      <diagonal/>
    </border>
    <border>
      <left/>
      <right style="thin">
        <color theme="4" tint="-0.24994659260841701"/>
      </right>
      <top style="thin">
        <color theme="4" tint="-0.24994659260841701"/>
      </top>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s>
  <cellStyleXfs count="57">
    <xf numFmtId="0" fontId="0" fillId="0" borderId="0"/>
    <xf numFmtId="0" fontId="4" fillId="0" borderId="0"/>
    <xf numFmtId="0" fontId="7" fillId="0" borderId="0"/>
    <xf numFmtId="0" fontId="7" fillId="0" borderId="0"/>
    <xf numFmtId="0" fontId="1" fillId="0" borderId="0"/>
    <xf numFmtId="0" fontId="18" fillId="0" borderId="0" applyNumberFormat="0" applyFill="0" applyBorder="0" applyAlignment="0" applyProtection="0"/>
    <xf numFmtId="9" fontId="1" fillId="0" borderId="0" applyFont="0" applyFill="0" applyBorder="0" applyAlignment="0" applyProtection="0"/>
    <xf numFmtId="0" fontId="24" fillId="0" borderId="0"/>
    <xf numFmtId="0" fontId="28" fillId="0" borderId="0"/>
    <xf numFmtId="0" fontId="7" fillId="0" borderId="0"/>
    <xf numFmtId="0" fontId="46" fillId="0" borderId="0" applyNumberFormat="0" applyFill="0" applyBorder="0" applyAlignment="0" applyProtection="0"/>
    <xf numFmtId="0" fontId="47" fillId="0" borderId="30" applyNumberFormat="0" applyFill="0" applyAlignment="0" applyProtection="0"/>
    <xf numFmtId="0" fontId="48" fillId="0" borderId="31" applyNumberFormat="0" applyFill="0" applyAlignment="0" applyProtection="0"/>
    <xf numFmtId="0" fontId="49" fillId="0" borderId="32" applyNumberFormat="0" applyFill="0" applyAlignment="0" applyProtection="0"/>
    <xf numFmtId="0" fontId="49" fillId="0" borderId="0" applyNumberFormat="0" applyFill="0" applyBorder="0" applyAlignment="0" applyProtection="0"/>
    <xf numFmtId="0" fontId="50" fillId="17" borderId="0" applyNumberFormat="0" applyBorder="0" applyAlignment="0" applyProtection="0"/>
    <xf numFmtId="0" fontId="51" fillId="18" borderId="0" applyNumberFormat="0" applyBorder="0" applyAlignment="0" applyProtection="0"/>
    <xf numFmtId="0" fontId="52" fillId="19" borderId="0" applyNumberFormat="0" applyBorder="0" applyAlignment="0" applyProtection="0"/>
    <xf numFmtId="0" fontId="53" fillId="20" borderId="33" applyNumberFormat="0" applyAlignment="0" applyProtection="0"/>
    <xf numFmtId="0" fontId="54" fillId="21" borderId="34" applyNumberFormat="0" applyAlignment="0" applyProtection="0"/>
    <xf numFmtId="0" fontId="55" fillId="21" borderId="33" applyNumberFormat="0" applyAlignment="0" applyProtection="0"/>
    <xf numFmtId="0" fontId="56" fillId="0" borderId="35" applyNumberFormat="0" applyFill="0" applyAlignment="0" applyProtection="0"/>
    <xf numFmtId="0" fontId="2" fillId="22" borderId="36" applyNumberFormat="0" applyAlignment="0" applyProtection="0"/>
    <xf numFmtId="0" fontId="37" fillId="0" borderId="0" applyNumberFormat="0" applyFill="0" applyBorder="0" applyAlignment="0" applyProtection="0"/>
    <xf numFmtId="0" fontId="1" fillId="23" borderId="37" applyNumberFormat="0" applyFont="0" applyAlignment="0" applyProtection="0"/>
    <xf numFmtId="0" fontId="57" fillId="0" borderId="0" applyNumberFormat="0" applyFill="0" applyBorder="0" applyAlignment="0" applyProtection="0"/>
    <xf numFmtId="0" fontId="3" fillId="0" borderId="38" applyNumberFormat="0" applyFill="0" applyAlignment="0" applyProtection="0"/>
    <xf numFmtId="0" fontId="58"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58" fillId="27" borderId="0" applyNumberFormat="0" applyBorder="0" applyAlignment="0" applyProtection="0"/>
    <xf numFmtId="0" fontId="58"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58" fillId="31" borderId="0" applyNumberFormat="0" applyBorder="0" applyAlignment="0" applyProtection="0"/>
    <xf numFmtId="0" fontId="58"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58" fillId="35" borderId="0" applyNumberFormat="0" applyBorder="0" applyAlignment="0" applyProtection="0"/>
    <xf numFmtId="0" fontId="58"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58" fillId="39" borderId="0" applyNumberFormat="0" applyBorder="0" applyAlignment="0" applyProtection="0"/>
    <xf numFmtId="0" fontId="58" fillId="40" borderId="0" applyNumberFormat="0" applyBorder="0" applyAlignment="0" applyProtection="0"/>
    <xf numFmtId="0" fontId="1" fillId="41" borderId="0" applyNumberFormat="0" applyBorder="0" applyAlignment="0" applyProtection="0"/>
    <xf numFmtId="0" fontId="1" fillId="42" borderId="0" applyNumberFormat="0" applyBorder="0" applyAlignment="0" applyProtection="0"/>
    <xf numFmtId="0" fontId="58" fillId="43" borderId="0" applyNumberFormat="0" applyBorder="0" applyAlignment="0" applyProtection="0"/>
    <xf numFmtId="0" fontId="58" fillId="44" borderId="0" applyNumberFormat="0" applyBorder="0" applyAlignment="0" applyProtection="0"/>
    <xf numFmtId="0" fontId="1" fillId="45" borderId="0" applyNumberFormat="0" applyBorder="0" applyAlignment="0" applyProtection="0"/>
    <xf numFmtId="0" fontId="1" fillId="46" borderId="0" applyNumberFormat="0" applyBorder="0" applyAlignment="0" applyProtection="0"/>
    <xf numFmtId="0" fontId="58" fillId="47" borderId="0" applyNumberFormat="0" applyBorder="0" applyAlignment="0" applyProtection="0"/>
    <xf numFmtId="0" fontId="28" fillId="0" borderId="0"/>
    <xf numFmtId="2" fontId="24" fillId="0" borderId="0" applyFont="0" applyFill="0" applyBorder="0" applyAlignment="0" applyProtection="0"/>
    <xf numFmtId="0" fontId="73" fillId="0" borderId="0"/>
    <xf numFmtId="0" fontId="24" fillId="0" borderId="0"/>
    <xf numFmtId="0" fontId="24" fillId="0" borderId="0"/>
    <xf numFmtId="0" fontId="79" fillId="0" borderId="0"/>
  </cellStyleXfs>
  <cellXfs count="402">
    <xf numFmtId="0" fontId="0" fillId="0" borderId="0" xfId="0"/>
    <xf numFmtId="0" fontId="5" fillId="2" borderId="1" xfId="1" applyFont="1" applyFill="1" applyBorder="1" applyAlignment="1">
      <alignment horizontal="center" vertical="center" wrapText="1"/>
    </xf>
    <xf numFmtId="0" fontId="6" fillId="0" borderId="1" xfId="1" applyFont="1" applyFill="1" applyBorder="1" applyAlignment="1">
      <alignment vertical="top" wrapText="1"/>
    </xf>
    <xf numFmtId="0" fontId="6" fillId="0" borderId="1" xfId="1" applyFont="1" applyBorder="1" applyAlignment="1">
      <alignment horizontal="center" vertical="center" wrapText="1"/>
    </xf>
    <xf numFmtId="0" fontId="6" fillId="0" borderId="1" xfId="1" applyFont="1" applyFill="1" applyBorder="1" applyAlignment="1">
      <alignment horizontal="center" vertical="center" wrapText="1"/>
    </xf>
    <xf numFmtId="0" fontId="6" fillId="0" borderId="1" xfId="1" applyFont="1" applyBorder="1" applyAlignment="1">
      <alignment vertical="top" wrapText="1"/>
    </xf>
    <xf numFmtId="0" fontId="6" fillId="0" borderId="1" xfId="1" applyFont="1" applyBorder="1" applyAlignment="1">
      <alignment horizontal="left" vertical="top" wrapText="1"/>
    </xf>
    <xf numFmtId="0" fontId="7" fillId="0" borderId="1" xfId="1" applyFont="1" applyFill="1" applyBorder="1" applyAlignment="1">
      <alignment horizontal="center" vertical="center" wrapText="1"/>
    </xf>
    <xf numFmtId="0" fontId="7" fillId="0" borderId="1" xfId="1" applyFont="1" applyBorder="1" applyAlignment="1">
      <alignment vertical="top" wrapText="1"/>
    </xf>
    <xf numFmtId="0" fontId="7" fillId="0" borderId="1" xfId="0" applyFont="1" applyBorder="1" applyAlignment="1">
      <alignment horizontal="center" vertical="center" wrapText="1"/>
    </xf>
    <xf numFmtId="49" fontId="6" fillId="0" borderId="1" xfId="1"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Border="1" applyAlignment="1">
      <alignment horizontal="center" vertical="top" wrapText="1"/>
    </xf>
    <xf numFmtId="0" fontId="6" fillId="0" borderId="1" xfId="1" applyFont="1" applyFill="1" applyBorder="1" applyAlignment="1">
      <alignment horizontal="left" vertical="top" wrapText="1"/>
    </xf>
    <xf numFmtId="0" fontId="8" fillId="0" borderId="1" xfId="1" applyFont="1" applyBorder="1" applyAlignment="1">
      <alignment horizontal="center" vertical="center" wrapText="1"/>
    </xf>
    <xf numFmtId="0" fontId="10" fillId="0" borderId="1" xfId="1" applyFont="1" applyBorder="1" applyAlignment="1">
      <alignment vertical="top" wrapText="1"/>
    </xf>
    <xf numFmtId="0" fontId="7" fillId="6" borderId="1" xfId="0" applyFont="1" applyFill="1" applyBorder="1" applyAlignment="1">
      <alignment horizontal="center" vertical="center" wrapText="1"/>
    </xf>
    <xf numFmtId="0" fontId="1" fillId="0" borderId="0" xfId="4"/>
    <xf numFmtId="0" fontId="2" fillId="7" borderId="6" xfId="4" applyFont="1" applyFill="1" applyBorder="1" applyAlignment="1">
      <alignment horizontal="center"/>
    </xf>
    <xf numFmtId="0" fontId="2" fillId="7" borderId="7" xfId="4" applyFont="1" applyFill="1" applyBorder="1" applyAlignment="1">
      <alignment horizontal="center"/>
    </xf>
    <xf numFmtId="0" fontId="16" fillId="0" borderId="6" xfId="4" applyFont="1" applyBorder="1"/>
    <xf numFmtId="0" fontId="1" fillId="0" borderId="7" xfId="4" applyBorder="1"/>
    <xf numFmtId="0" fontId="1" fillId="0" borderId="6" xfId="4" applyBorder="1"/>
    <xf numFmtId="0" fontId="6" fillId="0" borderId="7" xfId="1" applyFont="1" applyBorder="1" applyAlignment="1">
      <alignment vertical="top" wrapText="1"/>
    </xf>
    <xf numFmtId="0" fontId="16" fillId="0" borderId="7" xfId="4" applyFont="1" applyBorder="1"/>
    <xf numFmtId="0" fontId="1" fillId="0" borderId="7" xfId="4" applyFont="1" applyBorder="1"/>
    <xf numFmtId="0" fontId="6" fillId="0" borderId="6" xfId="1" applyFont="1" applyBorder="1" applyAlignment="1">
      <alignment vertical="top" wrapText="1"/>
    </xf>
    <xf numFmtId="0" fontId="1" fillId="0" borderId="8" xfId="4" applyBorder="1"/>
    <xf numFmtId="0" fontId="1" fillId="0" borderId="9" xfId="4" applyFont="1" applyBorder="1"/>
    <xf numFmtId="0" fontId="6" fillId="6" borderId="1" xfId="1" applyFont="1" applyFill="1" applyBorder="1" applyAlignment="1">
      <alignment horizontal="center" vertical="center" wrapText="1"/>
    </xf>
    <xf numFmtId="0" fontId="0" fillId="0" borderId="7" xfId="4" applyFont="1" applyBorder="1"/>
    <xf numFmtId="0" fontId="8" fillId="0" borderId="1" xfId="1" applyFont="1" applyFill="1" applyBorder="1" applyAlignment="1">
      <alignment horizontal="center" vertical="center" wrapText="1"/>
    </xf>
    <xf numFmtId="0" fontId="8" fillId="6" borderId="1" xfId="1" applyFont="1" applyFill="1" applyBorder="1" applyAlignment="1">
      <alignment horizontal="center" vertical="center" wrapText="1"/>
    </xf>
    <xf numFmtId="0" fontId="10" fillId="0" borderId="1" xfId="1" applyFont="1" applyFill="1" applyBorder="1" applyAlignment="1">
      <alignment horizontal="center" vertical="center" wrapText="1"/>
    </xf>
    <xf numFmtId="0" fontId="10" fillId="0" borderId="0" xfId="0" applyFont="1"/>
    <xf numFmtId="0" fontId="10" fillId="0" borderId="1" xfId="0" applyFont="1" applyFill="1" applyBorder="1" applyAlignment="1">
      <alignment horizontal="center" vertical="center" wrapText="1"/>
    </xf>
    <xf numFmtId="0" fontId="20" fillId="8" borderId="1" xfId="1" applyFont="1" applyFill="1" applyBorder="1" applyAlignment="1">
      <alignment vertical="top" wrapText="1"/>
    </xf>
    <xf numFmtId="0" fontId="20" fillId="8" borderId="1" xfId="1" applyFont="1" applyFill="1" applyBorder="1" applyAlignment="1">
      <alignment horizontal="center" vertical="center" wrapText="1"/>
    </xf>
    <xf numFmtId="0" fontId="20" fillId="8" borderId="1" xfId="1" applyFont="1" applyFill="1" applyBorder="1" applyAlignment="1">
      <alignment vertical="center" wrapText="1"/>
    </xf>
    <xf numFmtId="0" fontId="20" fillId="8" borderId="1" xfId="1" applyFont="1" applyFill="1" applyBorder="1" applyAlignment="1">
      <alignment horizontal="left" vertical="top" wrapText="1"/>
    </xf>
    <xf numFmtId="0" fontId="6" fillId="4" borderId="1" xfId="1" applyFont="1" applyFill="1" applyBorder="1" applyAlignment="1">
      <alignment horizontal="center" vertical="center" wrapText="1"/>
    </xf>
    <xf numFmtId="0" fontId="6" fillId="5" borderId="1" xfId="1" applyFont="1" applyFill="1" applyBorder="1" applyAlignment="1">
      <alignment horizontal="center" vertical="center" wrapText="1"/>
    </xf>
    <xf numFmtId="0" fontId="18" fillId="0" borderId="1" xfId="5" applyBorder="1" applyAlignment="1">
      <alignment horizontal="center" vertical="top" wrapText="1"/>
    </xf>
    <xf numFmtId="0" fontId="11" fillId="8" borderId="1" xfId="1" applyFont="1" applyFill="1" applyBorder="1" applyAlignment="1">
      <alignment horizontal="center" vertical="center" wrapText="1"/>
    </xf>
    <xf numFmtId="0" fontId="7" fillId="0" borderId="0" xfId="0" applyFont="1"/>
    <xf numFmtId="0" fontId="5" fillId="2" borderId="10" xfId="1" applyFont="1" applyFill="1" applyBorder="1" applyAlignment="1">
      <alignment horizontal="center" vertical="center" wrapText="1"/>
    </xf>
    <xf numFmtId="0" fontId="0" fillId="0" borderId="0" xfId="0" applyAlignment="1">
      <alignment vertical="center"/>
    </xf>
    <xf numFmtId="0" fontId="0" fillId="0" borderId="0" xfId="0" applyAlignment="1">
      <alignment vertical="top"/>
    </xf>
    <xf numFmtId="14" fontId="10" fillId="0" borderId="1" xfId="1" applyNumberFormat="1" applyFont="1" applyFill="1" applyBorder="1" applyAlignment="1">
      <alignment horizontal="center" vertical="center" wrapText="1"/>
    </xf>
    <xf numFmtId="0" fontId="7" fillId="0" borderId="1" xfId="1" applyFont="1" applyFill="1" applyBorder="1" applyAlignment="1">
      <alignment horizontal="center" vertical="top" wrapText="1"/>
    </xf>
    <xf numFmtId="0" fontId="6" fillId="10" borderId="1" xfId="1" applyFont="1" applyFill="1" applyBorder="1" applyAlignment="1">
      <alignment vertical="top" wrapText="1"/>
    </xf>
    <xf numFmtId="0" fontId="6" fillId="10" borderId="10" xfId="1" applyFont="1" applyFill="1" applyBorder="1" applyAlignment="1">
      <alignment vertical="top" wrapText="1"/>
    </xf>
    <xf numFmtId="0" fontId="20" fillId="8" borderId="11" xfId="1" applyFont="1" applyFill="1" applyBorder="1" applyAlignment="1">
      <alignment horizontal="center" vertical="center" wrapText="1"/>
    </xf>
    <xf numFmtId="0" fontId="20" fillId="8" borderId="11" xfId="1" applyFont="1" applyFill="1" applyBorder="1" applyAlignment="1">
      <alignment vertical="center" wrapText="1"/>
    </xf>
    <xf numFmtId="0" fontId="20" fillId="8" borderId="11" xfId="1" applyFont="1" applyFill="1" applyBorder="1" applyAlignment="1">
      <alignment vertical="top" wrapText="1"/>
    </xf>
    <xf numFmtId="0" fontId="20" fillId="8" borderId="11" xfId="1" applyFont="1" applyFill="1" applyBorder="1" applyAlignment="1">
      <alignment horizontal="left" vertical="top" wrapText="1"/>
    </xf>
    <xf numFmtId="0" fontId="8" fillId="0" borderId="1" xfId="1" applyFont="1" applyBorder="1" applyAlignment="1">
      <alignment vertical="top" wrapText="1"/>
    </xf>
    <xf numFmtId="0" fontId="6" fillId="11" borderId="1" xfId="1" applyFont="1" applyFill="1" applyBorder="1" applyAlignment="1">
      <alignment horizontal="center" vertical="center" wrapText="1"/>
    </xf>
    <xf numFmtId="0" fontId="7" fillId="11" borderId="1" xfId="1" applyFont="1" applyFill="1" applyBorder="1" applyAlignment="1">
      <alignment horizontal="center" vertical="center" wrapText="1"/>
    </xf>
    <xf numFmtId="0" fontId="6" fillId="11" borderId="1" xfId="1" applyFont="1" applyFill="1" applyBorder="1" applyAlignment="1">
      <alignment vertical="top" wrapText="1"/>
    </xf>
    <xf numFmtId="0" fontId="10" fillId="11" borderId="1" xfId="1" applyFont="1" applyFill="1" applyBorder="1" applyAlignment="1">
      <alignment vertical="top" wrapText="1"/>
    </xf>
    <xf numFmtId="0" fontId="7" fillId="11" borderId="1" xfId="1" applyFont="1" applyFill="1" applyBorder="1" applyAlignment="1">
      <alignment vertical="top" wrapText="1"/>
    </xf>
    <xf numFmtId="0" fontId="10" fillId="11" borderId="0" xfId="0" applyFont="1" applyFill="1"/>
    <xf numFmtId="0" fontId="8" fillId="11" borderId="1" xfId="1" applyFont="1" applyFill="1" applyBorder="1" applyAlignment="1">
      <alignment horizontal="center" vertical="center" wrapText="1"/>
    </xf>
    <xf numFmtId="0" fontId="18" fillId="0" borderId="1" xfId="5" applyFill="1" applyBorder="1" applyAlignment="1">
      <alignment horizontal="left" vertical="top" wrapText="1"/>
    </xf>
    <xf numFmtId="0" fontId="18" fillId="0" borderId="0" xfId="5"/>
    <xf numFmtId="0" fontId="3" fillId="0" borderId="0" xfId="0" applyFont="1"/>
    <xf numFmtId="0" fontId="0" fillId="12" borderId="0" xfId="0" applyFill="1" applyAlignment="1">
      <alignment horizontal="right"/>
    </xf>
    <xf numFmtId="0" fontId="25" fillId="13" borderId="12" xfId="7" applyFont="1" applyFill="1" applyBorder="1" applyAlignment="1">
      <alignment horizontal="left"/>
    </xf>
    <xf numFmtId="0" fontId="26" fillId="0" borderId="12" xfId="0" applyFont="1" applyBorder="1" applyAlignment="1">
      <alignment horizontal="center"/>
    </xf>
    <xf numFmtId="0" fontId="25" fillId="0" borderId="12" xfId="0" applyFont="1" applyFill="1" applyBorder="1"/>
    <xf numFmtId="164" fontId="25" fillId="14" borderId="12" xfId="0" applyNumberFormat="1" applyFont="1" applyFill="1" applyBorder="1" applyAlignment="1">
      <alignment horizontal="right"/>
    </xf>
    <xf numFmtId="0" fontId="26" fillId="0" borderId="12" xfId="0" applyFont="1" applyFill="1" applyBorder="1" applyAlignment="1">
      <alignment horizontal="left" indent="1"/>
    </xf>
    <xf numFmtId="164" fontId="26" fillId="0" borderId="12" xfId="0" applyNumberFormat="1" applyFont="1" applyFill="1" applyBorder="1" applyAlignment="1">
      <alignment horizontal="right"/>
    </xf>
    <xf numFmtId="0" fontId="27" fillId="0" borderId="0" xfId="0" applyFont="1" applyBorder="1"/>
    <xf numFmtId="0" fontId="0" fillId="0" borderId="0" xfId="0" applyFill="1"/>
    <xf numFmtId="0" fontId="7" fillId="3" borderId="1" xfId="1" applyFont="1" applyFill="1" applyBorder="1" applyAlignment="1">
      <alignment horizontal="center" vertical="center" wrapText="1"/>
    </xf>
    <xf numFmtId="164" fontId="0" fillId="0" borderId="0" xfId="0" applyNumberFormat="1"/>
    <xf numFmtId="165" fontId="26" fillId="0" borderId="0" xfId="0" applyNumberFormat="1" applyFont="1" applyFill="1" applyBorder="1" applyAlignment="1">
      <alignment horizontal="right"/>
    </xf>
    <xf numFmtId="164" fontId="26" fillId="0" borderId="0" xfId="0" applyNumberFormat="1" applyFont="1" applyFill="1" applyBorder="1" applyAlignment="1">
      <alignment horizontal="right"/>
    </xf>
    <xf numFmtId="0" fontId="26" fillId="0" borderId="0" xfId="0" applyFont="1" applyFill="1" applyBorder="1" applyAlignment="1">
      <alignment horizontal="left" indent="1"/>
    </xf>
    <xf numFmtId="165" fontId="26" fillId="0" borderId="12" xfId="0" applyNumberFormat="1" applyFont="1" applyFill="1" applyBorder="1" applyAlignment="1">
      <alignment horizontal="right"/>
    </xf>
    <xf numFmtId="165" fontId="25" fillId="14" borderId="12" xfId="0" applyNumberFormat="1" applyFont="1" applyFill="1" applyBorder="1" applyAlignment="1">
      <alignment horizontal="right"/>
    </xf>
    <xf numFmtId="0" fontId="29" fillId="15" borderId="0" xfId="0" applyFont="1" applyFill="1"/>
    <xf numFmtId="0" fontId="30" fillId="0" borderId="0" xfId="0" applyFont="1" applyFill="1"/>
    <xf numFmtId="0" fontId="3" fillId="0" borderId="0" xfId="0" applyFont="1" applyFill="1"/>
    <xf numFmtId="3" fontId="0" fillId="0" borderId="0" xfId="0" applyNumberFormat="1"/>
    <xf numFmtId="3" fontId="26" fillId="0" borderId="12" xfId="0" applyNumberFormat="1" applyFont="1" applyFill="1" applyBorder="1" applyAlignment="1">
      <alignment horizontal="right"/>
    </xf>
    <xf numFmtId="3" fontId="25" fillId="14" borderId="12" xfId="0" applyNumberFormat="1" applyFont="1" applyFill="1" applyBorder="1" applyAlignment="1">
      <alignment horizontal="right"/>
    </xf>
    <xf numFmtId="0" fontId="0" fillId="12" borderId="0" xfId="0" applyFill="1"/>
    <xf numFmtId="0" fontId="31" fillId="0" borderId="0" xfId="5" applyFont="1" applyFill="1" applyAlignment="1" applyProtection="1">
      <alignment horizontal="right"/>
    </xf>
    <xf numFmtId="0" fontId="31" fillId="0" borderId="0" xfId="5" applyFont="1" applyAlignment="1" applyProtection="1">
      <alignment horizontal="right"/>
    </xf>
    <xf numFmtId="0" fontId="18" fillId="0" borderId="0" xfId="5" applyFill="1"/>
    <xf numFmtId="165" fontId="26" fillId="0" borderId="12" xfId="0" applyNumberFormat="1" applyFont="1" applyFill="1" applyBorder="1" applyAlignment="1"/>
    <xf numFmtId="0" fontId="24" fillId="0" borderId="0" xfId="0" applyFont="1"/>
    <xf numFmtId="0" fontId="32" fillId="0" borderId="0" xfId="0" applyFont="1"/>
    <xf numFmtId="0" fontId="22" fillId="0" borderId="20" xfId="0" applyFont="1" applyFill="1" applyBorder="1" applyAlignment="1">
      <alignment horizontal="center" vertical="center"/>
    </xf>
    <xf numFmtId="0" fontId="22" fillId="0" borderId="21" xfId="0" applyFont="1" applyFill="1" applyBorder="1" applyAlignment="1">
      <alignment horizontal="center" vertical="center"/>
    </xf>
    <xf numFmtId="0" fontId="22" fillId="0" borderId="12" xfId="0" applyFont="1" applyFill="1" applyBorder="1" applyAlignment="1">
      <alignment horizontal="center" vertical="center"/>
    </xf>
    <xf numFmtId="0" fontId="34" fillId="0" borderId="0" xfId="0" applyFont="1" applyAlignment="1"/>
    <xf numFmtId="0" fontId="32" fillId="0" borderId="0" xfId="0" applyFont="1" applyFill="1"/>
    <xf numFmtId="3" fontId="32" fillId="0" borderId="0" xfId="0" applyNumberFormat="1" applyFont="1" applyFill="1" applyBorder="1"/>
    <xf numFmtId="0" fontId="18" fillId="0" borderId="1" xfId="5" applyFill="1" applyBorder="1" applyAlignment="1">
      <alignment vertical="top" wrapText="1"/>
    </xf>
    <xf numFmtId="0" fontId="10" fillId="0" borderId="0" xfId="0" applyFont="1" applyFill="1" applyBorder="1"/>
    <xf numFmtId="0" fontId="20" fillId="0" borderId="0" xfId="0" applyFont="1" applyFill="1" applyBorder="1"/>
    <xf numFmtId="14" fontId="7" fillId="0" borderId="1" xfId="1" applyNumberFormat="1" applyFont="1" applyFill="1" applyBorder="1" applyAlignment="1">
      <alignment horizontal="center" vertical="center" wrapText="1"/>
    </xf>
    <xf numFmtId="0" fontId="0" fillId="0" borderId="0" xfId="0" applyFont="1"/>
    <xf numFmtId="0" fontId="36" fillId="8" borderId="1" xfId="1" applyFont="1" applyFill="1" applyBorder="1" applyAlignment="1">
      <alignment horizontal="center" vertical="center" wrapText="1"/>
    </xf>
    <xf numFmtId="0" fontId="36" fillId="8" borderId="11" xfId="1" applyFont="1" applyFill="1" applyBorder="1" applyAlignment="1">
      <alignment horizontal="center" vertical="center" wrapText="1"/>
    </xf>
    <xf numFmtId="0" fontId="10" fillId="0" borderId="0" xfId="0" applyFont="1" applyAlignment="1">
      <alignment horizontal="center" vertical="center"/>
    </xf>
    <xf numFmtId="0" fontId="0" fillId="0" borderId="0" xfId="0" applyNumberFormat="1"/>
    <xf numFmtId="0" fontId="38" fillId="0" borderId="12" xfId="0" applyFont="1" applyFill="1" applyBorder="1" applyAlignment="1">
      <alignment horizontal="left" indent="1"/>
    </xf>
    <xf numFmtId="3" fontId="26" fillId="0" borderId="0" xfId="0" applyNumberFormat="1" applyFont="1" applyFill="1" applyBorder="1" applyAlignment="1">
      <alignment horizontal="right"/>
    </xf>
    <xf numFmtId="0" fontId="35" fillId="6" borderId="26" xfId="0" applyFont="1" applyFill="1" applyBorder="1" applyAlignment="1">
      <alignment horizontal="center" vertical="center" wrapText="1"/>
    </xf>
    <xf numFmtId="0" fontId="35" fillId="6" borderId="13" xfId="0" applyFont="1" applyFill="1" applyBorder="1" applyAlignment="1">
      <alignment horizontal="center" vertical="center" wrapText="1"/>
    </xf>
    <xf numFmtId="0" fontId="26" fillId="6" borderId="6" xfId="0" applyFont="1" applyFill="1" applyBorder="1" applyAlignment="1">
      <alignment horizontal="center"/>
    </xf>
    <xf numFmtId="167" fontId="26" fillId="6" borderId="22" xfId="0" applyNumberFormat="1" applyFont="1" applyFill="1" applyBorder="1"/>
    <xf numFmtId="167" fontId="26" fillId="6" borderId="18" xfId="0" applyNumberFormat="1" applyFont="1" applyFill="1" applyBorder="1"/>
    <xf numFmtId="167" fontId="26" fillId="6" borderId="27" xfId="0" applyNumberFormat="1" applyFont="1" applyFill="1" applyBorder="1"/>
    <xf numFmtId="167" fontId="26" fillId="6" borderId="18" xfId="0" applyNumberFormat="1" applyFont="1" applyFill="1" applyBorder="1" applyAlignment="1">
      <alignment horizontal="right"/>
    </xf>
    <xf numFmtId="166" fontId="26" fillId="6" borderId="7" xfId="0" applyNumberFormat="1" applyFont="1" applyFill="1" applyBorder="1"/>
    <xf numFmtId="166" fontId="26" fillId="6" borderId="17" xfId="0" applyNumberFormat="1" applyFont="1" applyFill="1" applyBorder="1"/>
    <xf numFmtId="167" fontId="26" fillId="6" borderId="15" xfId="0" applyNumberFormat="1" applyFont="1" applyFill="1" applyBorder="1" applyAlignment="1">
      <alignment horizontal="right"/>
    </xf>
    <xf numFmtId="167" fontId="26" fillId="6" borderId="28" xfId="0" applyNumberFormat="1" applyFont="1" applyFill="1" applyBorder="1"/>
    <xf numFmtId="167" fontId="26" fillId="6" borderId="15" xfId="0" applyNumberFormat="1" applyFont="1" applyFill="1" applyBorder="1"/>
    <xf numFmtId="167" fontId="26" fillId="6" borderId="29" xfId="0" applyNumberFormat="1" applyFont="1" applyFill="1" applyBorder="1"/>
    <xf numFmtId="166" fontId="26" fillId="6" borderId="14" xfId="0" applyNumberFormat="1" applyFont="1" applyFill="1" applyBorder="1"/>
    <xf numFmtId="4" fontId="25" fillId="14" borderId="12" xfId="0" applyNumberFormat="1" applyFont="1" applyFill="1" applyBorder="1" applyAlignment="1">
      <alignment horizontal="right"/>
    </xf>
    <xf numFmtId="0" fontId="0" fillId="0" borderId="0" xfId="0" applyFill="1" applyAlignment="1">
      <alignment horizontal="right"/>
    </xf>
    <xf numFmtId="3" fontId="25" fillId="14" borderId="12" xfId="6" applyNumberFormat="1" applyFont="1" applyFill="1" applyBorder="1" applyAlignment="1">
      <alignment horizontal="right"/>
    </xf>
    <xf numFmtId="0" fontId="0" fillId="0" borderId="0" xfId="0" applyFill="1" applyBorder="1"/>
    <xf numFmtId="0" fontId="38" fillId="0" borderId="0" xfId="0" applyFont="1" applyFill="1" applyBorder="1" applyAlignment="1">
      <alignment horizontal="left" indent="1"/>
    </xf>
    <xf numFmtId="2" fontId="25" fillId="0" borderId="12" xfId="7" applyNumberFormat="1" applyFont="1" applyFill="1" applyBorder="1" applyAlignment="1">
      <alignment horizontal="left" indent="1"/>
    </xf>
    <xf numFmtId="2" fontId="25" fillId="14" borderId="12" xfId="6" applyNumberFormat="1" applyFont="1" applyFill="1" applyBorder="1" applyAlignment="1">
      <alignment horizontal="right"/>
    </xf>
    <xf numFmtId="2" fontId="26" fillId="0" borderId="12" xfId="6" applyNumberFormat="1" applyFont="1" applyFill="1" applyBorder="1" applyAlignment="1">
      <alignment horizontal="right"/>
    </xf>
    <xf numFmtId="0" fontId="26" fillId="0" borderId="0" xfId="6" applyNumberFormat="1" applyFont="1" applyFill="1" applyBorder="1" applyAlignment="1">
      <alignment horizontal="right"/>
    </xf>
    <xf numFmtId="2" fontId="26" fillId="0" borderId="0" xfId="6" applyNumberFormat="1" applyFont="1" applyFill="1" applyBorder="1" applyAlignment="1">
      <alignment horizontal="right"/>
    </xf>
    <xf numFmtId="2" fontId="25" fillId="0" borderId="12" xfId="7" applyNumberFormat="1" applyFont="1" applyFill="1" applyBorder="1" applyAlignment="1">
      <alignment horizontal="left"/>
    </xf>
    <xf numFmtId="165" fontId="25" fillId="14" borderId="12" xfId="6" applyNumberFormat="1" applyFont="1" applyFill="1" applyBorder="1" applyAlignment="1">
      <alignment horizontal="right"/>
    </xf>
    <xf numFmtId="165" fontId="26" fillId="0" borderId="12" xfId="6" applyNumberFormat="1" applyFont="1" applyFill="1" applyBorder="1" applyAlignment="1">
      <alignment horizontal="right"/>
    </xf>
    <xf numFmtId="165" fontId="26" fillId="0" borderId="0" xfId="6" applyNumberFormat="1" applyFont="1" applyFill="1" applyBorder="1" applyAlignment="1">
      <alignment horizontal="right"/>
    </xf>
    <xf numFmtId="4" fontId="22" fillId="0" borderId="12" xfId="0" applyNumberFormat="1" applyFont="1" applyFill="1" applyBorder="1" applyAlignment="1">
      <alignment horizontal="right"/>
    </xf>
    <xf numFmtId="4" fontId="26" fillId="0" borderId="12" xfId="0" applyNumberFormat="1" applyFont="1" applyFill="1" applyBorder="1" applyAlignment="1">
      <alignment horizontal="right"/>
    </xf>
    <xf numFmtId="10" fontId="26" fillId="0" borderId="0" xfId="6" applyNumberFormat="1" applyFont="1" applyFill="1" applyBorder="1" applyAlignment="1">
      <alignment horizontal="right"/>
    </xf>
    <xf numFmtId="0" fontId="40" fillId="16" borderId="12" xfId="0" applyFont="1" applyFill="1" applyBorder="1"/>
    <xf numFmtId="0" fontId="41" fillId="0" borderId="12" xfId="0" applyFont="1" applyFill="1" applyBorder="1" applyAlignment="1">
      <alignment horizontal="left" indent="1"/>
    </xf>
    <xf numFmtId="0" fontId="42" fillId="0" borderId="0" xfId="0" applyFont="1"/>
    <xf numFmtId="0" fontId="43" fillId="0" borderId="0" xfId="0" applyFont="1"/>
    <xf numFmtId="0" fontId="35" fillId="13" borderId="12" xfId="7" applyFont="1" applyFill="1" applyBorder="1" applyAlignment="1">
      <alignment horizontal="left"/>
    </xf>
    <xf numFmtId="0" fontId="29" fillId="0" borderId="0" xfId="0" applyFont="1" applyFill="1"/>
    <xf numFmtId="0" fontId="44" fillId="0" borderId="0" xfId="0" applyFont="1" applyFill="1"/>
    <xf numFmtId="4" fontId="0" fillId="0" borderId="0" xfId="0" applyNumberFormat="1"/>
    <xf numFmtId="3" fontId="22" fillId="0" borderId="12" xfId="0" applyNumberFormat="1" applyFont="1" applyFill="1" applyBorder="1" applyAlignment="1">
      <alignment horizontal="right"/>
    </xf>
    <xf numFmtId="0" fontId="0" fillId="0" borderId="0" xfId="0"/>
    <xf numFmtId="0" fontId="18" fillId="0" borderId="1" xfId="5" applyFill="1" applyBorder="1" applyAlignment="1">
      <alignment wrapText="1"/>
    </xf>
    <xf numFmtId="0" fontId="10" fillId="48" borderId="0" xfId="0" applyFont="1" applyFill="1" applyBorder="1"/>
    <xf numFmtId="0" fontId="22" fillId="0" borderId="0" xfId="7" applyFont="1" applyFill="1" applyBorder="1" applyAlignment="1">
      <alignment horizontal="left" vertical="center" wrapText="1"/>
    </xf>
    <xf numFmtId="0" fontId="59" fillId="0" borderId="0" xfId="0" applyFont="1"/>
    <xf numFmtId="166" fontId="26" fillId="49" borderId="18" xfId="0" applyNumberFormat="1" applyFont="1" applyFill="1" applyBorder="1"/>
    <xf numFmtId="166" fontId="26" fillId="49" borderId="15" xfId="0" applyNumberFormat="1" applyFont="1" applyFill="1" applyBorder="1"/>
    <xf numFmtId="4" fontId="25" fillId="14" borderId="12" xfId="6" applyNumberFormat="1" applyFont="1" applyFill="1" applyBorder="1" applyAlignment="1">
      <alignment horizontal="right"/>
    </xf>
    <xf numFmtId="4" fontId="22" fillId="0" borderId="12" xfId="6" applyNumberFormat="1" applyFont="1" applyFill="1" applyBorder="1" applyAlignment="1">
      <alignment horizontal="right"/>
    </xf>
    <xf numFmtId="0" fontId="22" fillId="0" borderId="12" xfId="7" applyFont="1" applyFill="1" applyBorder="1" applyAlignment="1">
      <alignment horizontal="left"/>
    </xf>
    <xf numFmtId="0" fontId="60" fillId="0" borderId="0" xfId="0" applyFont="1"/>
    <xf numFmtId="0" fontId="35" fillId="0" borderId="12" xfId="7" applyFont="1" applyFill="1" applyBorder="1" applyAlignment="1">
      <alignment horizontal="left"/>
    </xf>
    <xf numFmtId="2" fontId="22" fillId="0" borderId="12" xfId="7" applyNumberFormat="1" applyFont="1" applyFill="1" applyBorder="1" applyAlignment="1">
      <alignment horizontal="left" indent="2"/>
    </xf>
    <xf numFmtId="164" fontId="25" fillId="14" borderId="12" xfId="6" applyNumberFormat="1" applyFont="1" applyFill="1" applyBorder="1" applyAlignment="1">
      <alignment horizontal="right"/>
    </xf>
    <xf numFmtId="164" fontId="22" fillId="0" borderId="12" xfId="0" applyNumberFormat="1" applyFont="1" applyFill="1" applyBorder="1" applyAlignment="1">
      <alignment horizontal="right"/>
    </xf>
    <xf numFmtId="0" fontId="61" fillId="0" borderId="0" xfId="0" applyFont="1"/>
    <xf numFmtId="164" fontId="25" fillId="14" borderId="12" xfId="0" applyNumberFormat="1" applyFont="1" applyFill="1" applyBorder="1" applyAlignment="1"/>
    <xf numFmtId="0" fontId="0" fillId="0" borderId="0" xfId="0" applyFont="1" applyFill="1"/>
    <xf numFmtId="2" fontId="26" fillId="0" borderId="0" xfId="0" applyNumberFormat="1" applyFont="1" applyFill="1" applyBorder="1" applyAlignment="1">
      <alignment horizontal="center"/>
    </xf>
    <xf numFmtId="164" fontId="25" fillId="0" borderId="12" xfId="0" applyNumberFormat="1" applyFont="1" applyFill="1" applyBorder="1" applyAlignment="1">
      <alignment horizontal="right"/>
    </xf>
    <xf numFmtId="0" fontId="20" fillId="0" borderId="0" xfId="0" applyFont="1" applyFill="1"/>
    <xf numFmtId="0" fontId="0" fillId="0" borderId="0" xfId="0"/>
    <xf numFmtId="0" fontId="6" fillId="0" borderId="1" xfId="1" applyFont="1" applyFill="1" applyBorder="1" applyAlignment="1">
      <alignment vertical="top" wrapText="1"/>
    </xf>
    <xf numFmtId="0" fontId="6" fillId="0" borderId="1" xfId="1" applyFont="1" applyFill="1" applyBorder="1" applyAlignment="1">
      <alignment horizontal="center" vertical="center" wrapText="1"/>
    </xf>
    <xf numFmtId="0" fontId="7" fillId="0" borderId="1" xfId="1" applyFont="1" applyFill="1" applyBorder="1" applyAlignment="1">
      <alignment vertical="top" wrapText="1"/>
    </xf>
    <xf numFmtId="0" fontId="7" fillId="0" borderId="1" xfId="0" applyFont="1" applyFill="1" applyBorder="1" applyAlignment="1">
      <alignment horizontal="center" vertical="center" wrapText="1"/>
    </xf>
    <xf numFmtId="0" fontId="6" fillId="0" borderId="1" xfId="1" applyFont="1" applyFill="1" applyBorder="1" applyAlignment="1">
      <alignment horizontal="left" vertical="top" wrapText="1"/>
    </xf>
    <xf numFmtId="0" fontId="7" fillId="0" borderId="1" xfId="0" applyFont="1" applyFill="1" applyBorder="1" applyAlignment="1">
      <alignment vertical="top" wrapText="1"/>
    </xf>
    <xf numFmtId="0" fontId="10" fillId="0" borderId="0" xfId="0" applyFont="1" applyFill="1"/>
    <xf numFmtId="0" fontId="18" fillId="0" borderId="0" xfId="5"/>
    <xf numFmtId="0" fontId="3" fillId="0" borderId="0" xfId="0" applyFont="1"/>
    <xf numFmtId="0" fontId="0" fillId="12" borderId="0" xfId="0" applyFill="1" applyAlignment="1">
      <alignment horizontal="right"/>
    </xf>
    <xf numFmtId="0" fontId="25" fillId="13" borderId="12" xfId="7" applyFont="1" applyFill="1" applyBorder="1" applyAlignment="1">
      <alignment horizontal="left"/>
    </xf>
    <xf numFmtId="0" fontId="26" fillId="0" borderId="12" xfId="0" applyFont="1" applyBorder="1" applyAlignment="1">
      <alignment horizontal="center"/>
    </xf>
    <xf numFmtId="0" fontId="25" fillId="0" borderId="12" xfId="0" applyFont="1" applyFill="1" applyBorder="1"/>
    <xf numFmtId="0" fontId="0" fillId="0" borderId="0" xfId="0" applyFill="1"/>
    <xf numFmtId="0" fontId="29" fillId="15" borderId="0" xfId="0" applyFont="1" applyFill="1"/>
    <xf numFmtId="0" fontId="30" fillId="0" borderId="0" xfId="0" applyFont="1" applyFill="1"/>
    <xf numFmtId="3" fontId="25" fillId="14" borderId="12" xfId="0" applyNumberFormat="1" applyFont="1" applyFill="1" applyBorder="1" applyAlignment="1">
      <alignment horizontal="right"/>
    </xf>
    <xf numFmtId="0" fontId="18" fillId="0" borderId="0" xfId="5" applyFill="1"/>
    <xf numFmtId="0" fontId="18" fillId="0" borderId="1" xfId="5" applyFill="1" applyBorder="1" applyAlignment="1">
      <alignment vertical="top" wrapText="1"/>
    </xf>
    <xf numFmtId="0" fontId="10" fillId="0" borderId="0" xfId="0" applyFont="1" applyFill="1" applyBorder="1"/>
    <xf numFmtId="0" fontId="20" fillId="0" borderId="0" xfId="0" applyFont="1" applyFill="1" applyBorder="1"/>
    <xf numFmtId="0" fontId="20" fillId="50" borderId="1" xfId="1" applyFont="1" applyFill="1" applyBorder="1" applyAlignment="1">
      <alignment vertical="top" wrapText="1"/>
    </xf>
    <xf numFmtId="0" fontId="8" fillId="0" borderId="1" xfId="1" applyFont="1" applyFill="1" applyBorder="1" applyAlignment="1">
      <alignment vertical="top" wrapText="1"/>
    </xf>
    <xf numFmtId="0" fontId="7" fillId="6" borderId="1" xfId="1" applyFont="1" applyFill="1" applyBorder="1" applyAlignment="1">
      <alignment vertical="top" wrapText="1"/>
    </xf>
    <xf numFmtId="0" fontId="11" fillId="6" borderId="1" xfId="1" applyFont="1" applyFill="1" applyBorder="1" applyAlignment="1">
      <alignment vertical="top" wrapText="1"/>
    </xf>
    <xf numFmtId="10" fontId="11" fillId="3" borderId="1" xfId="6" applyNumberFormat="1" applyFont="1" applyFill="1" applyBorder="1" applyAlignment="1">
      <alignment vertical="top" wrapText="1"/>
    </xf>
    <xf numFmtId="0" fontId="20" fillId="6" borderId="0" xfId="0" applyFont="1" applyFill="1"/>
    <xf numFmtId="0" fontId="63" fillId="0" borderId="0" xfId="0" applyFont="1"/>
    <xf numFmtId="0" fontId="64" fillId="0" borderId="0" xfId="0" applyFont="1" applyFill="1" applyBorder="1" applyAlignment="1">
      <alignment horizontal="left" indent="1"/>
    </xf>
    <xf numFmtId="0" fontId="65" fillId="0" borderId="0" xfId="0" applyFont="1"/>
    <xf numFmtId="0" fontId="22" fillId="0" borderId="24" xfId="0" applyFont="1" applyFill="1" applyBorder="1" applyAlignment="1">
      <alignment horizontal="center" vertical="center"/>
    </xf>
    <xf numFmtId="0" fontId="5" fillId="51" borderId="1" xfId="1" applyFont="1" applyFill="1" applyBorder="1" applyAlignment="1">
      <alignment horizontal="center" vertical="center" wrapText="1"/>
    </xf>
    <xf numFmtId="0" fontId="20" fillId="51" borderId="1" xfId="1" applyFont="1" applyFill="1" applyBorder="1" applyAlignment="1">
      <alignment horizontal="center" vertical="center" wrapText="1"/>
    </xf>
    <xf numFmtId="0" fontId="6" fillId="0" borderId="40" xfId="1" applyFont="1" applyFill="1" applyBorder="1" applyAlignment="1">
      <alignment horizontal="center" vertical="center" wrapText="1"/>
    </xf>
    <xf numFmtId="0" fontId="20" fillId="8" borderId="40" xfId="1" applyFont="1" applyFill="1" applyBorder="1" applyAlignment="1">
      <alignment horizontal="center" vertical="center" wrapText="1"/>
    </xf>
    <xf numFmtId="0" fontId="7" fillId="0" borderId="40" xfId="0" applyFont="1" applyBorder="1" applyAlignment="1">
      <alignment horizontal="center" vertical="center" wrapText="1"/>
    </xf>
    <xf numFmtId="0" fontId="6" fillId="0" borderId="40" xfId="1" applyFont="1" applyBorder="1" applyAlignment="1">
      <alignment horizontal="center" vertical="center" wrapText="1"/>
    </xf>
    <xf numFmtId="0" fontId="20" fillId="8" borderId="41" xfId="1" applyFont="1" applyFill="1" applyBorder="1" applyAlignment="1">
      <alignment horizontal="center" vertical="center" wrapText="1"/>
    </xf>
    <xf numFmtId="0" fontId="11" fillId="9" borderId="11" xfId="1" applyFont="1" applyFill="1" applyBorder="1" applyAlignment="1">
      <alignment horizontal="center" vertical="center" wrapText="1"/>
    </xf>
    <xf numFmtId="0" fontId="6" fillId="0" borderId="12" xfId="1" applyFont="1" applyBorder="1" applyAlignment="1">
      <alignment horizontal="center" vertical="center" wrapText="1"/>
    </xf>
    <xf numFmtId="0" fontId="6" fillId="0" borderId="12" xfId="1" applyFont="1" applyFill="1" applyBorder="1" applyAlignment="1">
      <alignment horizontal="center" vertical="center" wrapText="1"/>
    </xf>
    <xf numFmtId="0" fontId="6" fillId="6" borderId="12" xfId="1" applyFont="1" applyFill="1" applyBorder="1" applyAlignment="1">
      <alignment horizontal="center" vertical="center" wrapText="1"/>
    </xf>
    <xf numFmtId="0" fontId="10" fillId="0" borderId="12" xfId="1" applyFont="1" applyFill="1" applyBorder="1" applyAlignment="1">
      <alignment horizontal="center" vertical="center" wrapText="1"/>
    </xf>
    <xf numFmtId="0" fontId="6" fillId="0" borderId="12" xfId="1" applyFont="1" applyBorder="1" applyAlignment="1">
      <alignment vertical="top" wrapText="1"/>
    </xf>
    <xf numFmtId="0" fontId="7" fillId="0" borderId="12" xfId="0" applyFont="1" applyBorder="1" applyAlignment="1">
      <alignment vertical="top" wrapText="1"/>
    </xf>
    <xf numFmtId="0" fontId="18" fillId="0" borderId="12" xfId="5" applyFill="1" applyBorder="1" applyAlignment="1">
      <alignment vertical="top" wrapText="1"/>
    </xf>
    <xf numFmtId="0" fontId="6" fillId="0" borderId="12" xfId="1" applyFont="1" applyFill="1" applyBorder="1" applyAlignment="1">
      <alignment horizontal="left" vertical="top" wrapText="1"/>
    </xf>
    <xf numFmtId="0" fontId="10" fillId="0" borderId="12"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2" xfId="0" applyFont="1" applyFill="1" applyBorder="1" applyAlignment="1">
      <alignment vertical="top" wrapText="1"/>
    </xf>
    <xf numFmtId="0" fontId="18" fillId="0" borderId="12" xfId="5" applyFill="1" applyBorder="1" applyAlignment="1">
      <alignment wrapText="1"/>
    </xf>
    <xf numFmtId="0" fontId="10" fillId="0" borderId="12" xfId="0" applyFont="1" applyFill="1" applyBorder="1" applyAlignment="1">
      <alignment horizontal="center" vertical="center"/>
    </xf>
    <xf numFmtId="0" fontId="7" fillId="0" borderId="12" xfId="0" applyFont="1" applyFill="1" applyBorder="1" applyAlignment="1">
      <alignment wrapText="1"/>
    </xf>
    <xf numFmtId="0" fontId="6" fillId="0" borderId="12" xfId="1" applyFont="1" applyFill="1" applyBorder="1" applyAlignment="1">
      <alignment vertical="top" wrapText="1"/>
    </xf>
    <xf numFmtId="0" fontId="7" fillId="0" borderId="12" xfId="0" applyFont="1" applyBorder="1" applyAlignment="1">
      <alignment horizontal="center" vertical="center"/>
    </xf>
    <xf numFmtId="0" fontId="7" fillId="6" borderId="12" xfId="0" applyFont="1" applyFill="1" applyBorder="1" applyAlignment="1">
      <alignment horizontal="center" vertical="center" wrapText="1"/>
    </xf>
    <xf numFmtId="0" fontId="7" fillId="0" borderId="12" xfId="1" applyFont="1" applyFill="1" applyBorder="1" applyAlignment="1">
      <alignment horizontal="center" vertical="center" wrapText="1"/>
    </xf>
    <xf numFmtId="0" fontId="7" fillId="0" borderId="12" xfId="0" applyFont="1" applyBorder="1" applyAlignment="1">
      <alignment wrapText="1"/>
    </xf>
    <xf numFmtId="0" fontId="7" fillId="0" borderId="12" xfId="0" applyFont="1" applyFill="1" applyBorder="1" applyAlignment="1">
      <alignment horizontal="center" vertical="center"/>
    </xf>
    <xf numFmtId="0" fontId="18" fillId="0" borderId="12" xfId="5" applyBorder="1" applyAlignment="1">
      <alignment wrapText="1"/>
    </xf>
    <xf numFmtId="0" fontId="7" fillId="0" borderId="12" xfId="0" applyFont="1" applyFill="1" applyBorder="1" applyAlignment="1">
      <alignment horizontal="center" vertical="top" wrapText="1"/>
    </xf>
    <xf numFmtId="0" fontId="7" fillId="0" borderId="12" xfId="0" applyFont="1" applyBorder="1" applyAlignment="1">
      <alignment horizontal="center" vertical="center" wrapText="1"/>
    </xf>
    <xf numFmtId="0" fontId="7" fillId="0" borderId="12" xfId="0" applyFont="1" applyBorder="1" applyAlignment="1">
      <alignment horizontal="center" vertical="top" wrapText="1"/>
    </xf>
    <xf numFmtId="0" fontId="20" fillId="8" borderId="12" xfId="1" applyFont="1" applyFill="1" applyBorder="1" applyAlignment="1">
      <alignment horizontal="center" vertical="center" wrapText="1"/>
    </xf>
    <xf numFmtId="0" fontId="36" fillId="8" borderId="12" xfId="1" applyFont="1" applyFill="1" applyBorder="1" applyAlignment="1">
      <alignment horizontal="center" vertical="center" wrapText="1"/>
    </xf>
    <xf numFmtId="0" fontId="11" fillId="9" borderId="12" xfId="1" applyFont="1" applyFill="1" applyBorder="1" applyAlignment="1">
      <alignment horizontal="center" vertical="center" wrapText="1"/>
    </xf>
    <xf numFmtId="0" fontId="20" fillId="8" borderId="12" xfId="1" applyFont="1" applyFill="1" applyBorder="1" applyAlignment="1">
      <alignment vertical="center" wrapText="1"/>
    </xf>
    <xf numFmtId="0" fontId="20" fillId="8" borderId="12" xfId="1" applyFont="1" applyFill="1" applyBorder="1" applyAlignment="1">
      <alignment vertical="top" wrapText="1"/>
    </xf>
    <xf numFmtId="0" fontId="20" fillId="8" borderId="12" xfId="1" applyFont="1" applyFill="1" applyBorder="1" applyAlignment="1">
      <alignment horizontal="left" vertical="top" wrapText="1"/>
    </xf>
    <xf numFmtId="0" fontId="18" fillId="0" borderId="12" xfId="5" applyBorder="1" applyAlignment="1">
      <alignment horizontal="center" vertical="top" wrapText="1"/>
    </xf>
    <xf numFmtId="0" fontId="20" fillId="9" borderId="12" xfId="1" applyFont="1" applyFill="1" applyBorder="1" applyAlignment="1">
      <alignment vertical="top" wrapText="1"/>
    </xf>
    <xf numFmtId="0" fontId="10" fillId="0" borderId="12" xfId="0" applyFont="1" applyFill="1" applyBorder="1" applyAlignment="1">
      <alignment horizontal="left" vertical="top" wrapText="1"/>
    </xf>
    <xf numFmtId="0" fontId="7" fillId="0" borderId="12" xfId="1" applyFont="1" applyFill="1" applyBorder="1" applyAlignment="1">
      <alignment vertical="top" wrapText="1"/>
    </xf>
    <xf numFmtId="0" fontId="10" fillId="0" borderId="12" xfId="0" applyFont="1" applyBorder="1" applyAlignment="1">
      <alignment horizontal="center" vertical="center" wrapText="1"/>
    </xf>
    <xf numFmtId="0" fontId="10" fillId="0" borderId="12" xfId="0" applyFont="1" applyFill="1" applyBorder="1" applyAlignment="1">
      <alignment vertical="top" wrapText="1"/>
    </xf>
    <xf numFmtId="0" fontId="7" fillId="0" borderId="12" xfId="0" applyFont="1" applyFill="1" applyBorder="1" applyAlignment="1">
      <alignment horizontal="left" vertical="top" wrapText="1"/>
    </xf>
    <xf numFmtId="0" fontId="18" fillId="0" borderId="12" xfId="5" applyFill="1" applyBorder="1" applyAlignment="1">
      <alignment horizontal="center" vertical="center" wrapText="1"/>
    </xf>
    <xf numFmtId="0" fontId="11" fillId="8" borderId="12" xfId="1" applyFont="1" applyFill="1" applyBorder="1" applyAlignment="1">
      <alignment horizontal="center" vertical="center" wrapText="1"/>
    </xf>
    <xf numFmtId="0" fontId="10" fillId="0" borderId="12" xfId="0" applyFont="1" applyBorder="1" applyAlignment="1">
      <alignment vertical="center"/>
    </xf>
    <xf numFmtId="0" fontId="10" fillId="0" borderId="12" xfId="0" applyFont="1" applyBorder="1" applyAlignment="1">
      <alignment horizontal="center" vertical="center"/>
    </xf>
    <xf numFmtId="0" fontId="7" fillId="0" borderId="12" xfId="0" applyFont="1" applyBorder="1" applyAlignment="1">
      <alignment vertical="center"/>
    </xf>
    <xf numFmtId="0" fontId="10" fillId="0" borderId="12" xfId="1" applyFont="1" applyFill="1" applyBorder="1" applyAlignment="1">
      <alignment vertical="top" wrapText="1"/>
    </xf>
    <xf numFmtId="0" fontId="10" fillId="0" borderId="12" xfId="0" applyFont="1" applyBorder="1" applyAlignment="1">
      <alignment vertical="top" wrapText="1"/>
    </xf>
    <xf numFmtId="0" fontId="18" fillId="0" borderId="12" xfId="5" applyBorder="1" applyAlignment="1">
      <alignment vertical="center"/>
    </xf>
    <xf numFmtId="0" fontId="18" fillId="0" borderId="12" xfId="5" applyFill="1" applyBorder="1" applyAlignment="1">
      <alignment horizontal="left" vertical="top" wrapText="1"/>
    </xf>
    <xf numFmtId="0" fontId="10" fillId="0" borderId="12" xfId="0" applyFont="1" applyBorder="1" applyAlignment="1">
      <alignment horizontal="left" vertical="top" wrapText="1"/>
    </xf>
    <xf numFmtId="0" fontId="7" fillId="0" borderId="12" xfId="0" applyFont="1" applyBorder="1" applyAlignment="1">
      <alignment horizontal="left" vertical="top" wrapText="1"/>
    </xf>
    <xf numFmtId="0" fontId="7" fillId="6" borderId="12" xfId="1" applyFont="1" applyFill="1" applyBorder="1" applyAlignment="1">
      <alignment horizontal="center" vertical="center" wrapText="1"/>
    </xf>
    <xf numFmtId="0" fontId="10" fillId="0" borderId="12" xfId="0" applyFont="1" applyFill="1" applyBorder="1" applyAlignment="1">
      <alignment wrapText="1"/>
    </xf>
    <xf numFmtId="0" fontId="10" fillId="0" borderId="12" xfId="0" applyNumberFormat="1" applyFont="1" applyFill="1" applyBorder="1" applyAlignment="1">
      <alignment vertical="top" wrapText="1"/>
    </xf>
    <xf numFmtId="0" fontId="10" fillId="0" borderId="12" xfId="0" applyFont="1" applyBorder="1" applyAlignment="1">
      <alignment wrapText="1"/>
    </xf>
    <xf numFmtId="0" fontId="20" fillId="0" borderId="12" xfId="1" applyFont="1" applyFill="1" applyBorder="1" applyAlignment="1">
      <alignment horizontal="center" vertical="center" wrapText="1"/>
    </xf>
    <xf numFmtId="0" fontId="36" fillId="0" borderId="12" xfId="1" applyFont="1" applyFill="1" applyBorder="1" applyAlignment="1">
      <alignment horizontal="center" vertical="center" wrapText="1"/>
    </xf>
    <xf numFmtId="0" fontId="11" fillId="0" borderId="12" xfId="1" applyFont="1" applyFill="1" applyBorder="1" applyAlignment="1">
      <alignment horizontal="center" vertical="center" wrapText="1"/>
    </xf>
    <xf numFmtId="0" fontId="20" fillId="0" borderId="12" xfId="1" applyFont="1" applyFill="1" applyBorder="1" applyAlignment="1">
      <alignment vertical="top" wrapText="1"/>
    </xf>
    <xf numFmtId="0" fontId="45" fillId="0" borderId="12" xfId="1" applyFont="1" applyFill="1" applyBorder="1" applyAlignment="1">
      <alignment horizontal="center" vertical="center" wrapText="1"/>
    </xf>
    <xf numFmtId="49" fontId="20" fillId="8" borderId="12" xfId="1" applyNumberFormat="1" applyFont="1" applyFill="1" applyBorder="1" applyAlignment="1">
      <alignment horizontal="center" vertical="center" wrapText="1"/>
    </xf>
    <xf numFmtId="0" fontId="21" fillId="8" borderId="12" xfId="1" applyFont="1" applyFill="1" applyBorder="1" applyAlignment="1">
      <alignment vertical="top" wrapText="1"/>
    </xf>
    <xf numFmtId="0" fontId="21" fillId="8" borderId="12" xfId="1" applyFont="1" applyFill="1" applyBorder="1" applyAlignment="1">
      <alignment horizontal="center" vertical="center" wrapText="1"/>
    </xf>
    <xf numFmtId="16" fontId="6" fillId="0" borderId="12" xfId="1" applyNumberFormat="1" applyFont="1" applyFill="1" applyBorder="1" applyAlignment="1">
      <alignment horizontal="center" vertical="center" wrapText="1"/>
    </xf>
    <xf numFmtId="0" fontId="66" fillId="8" borderId="1" xfId="1" applyFont="1" applyFill="1" applyBorder="1" applyAlignment="1">
      <alignment vertical="top" wrapText="1"/>
    </xf>
    <xf numFmtId="49" fontId="20" fillId="8" borderId="40" xfId="1" applyNumberFormat="1" applyFont="1" applyFill="1" applyBorder="1" applyAlignment="1">
      <alignment horizontal="center" vertical="center" wrapText="1"/>
    </xf>
    <xf numFmtId="0" fontId="6" fillId="0" borderId="42" xfId="1" applyFont="1" applyBorder="1" applyAlignment="1">
      <alignment horizontal="center" vertical="center" wrapText="1"/>
    </xf>
    <xf numFmtId="0" fontId="6" fillId="0" borderId="42" xfId="1" applyFont="1" applyFill="1" applyBorder="1" applyAlignment="1">
      <alignment horizontal="center" vertical="center" wrapText="1"/>
    </xf>
    <xf numFmtId="0" fontId="20" fillId="8" borderId="42" xfId="1" applyFont="1" applyFill="1" applyBorder="1" applyAlignment="1">
      <alignment horizontal="center" vertical="center" wrapText="1"/>
    </xf>
    <xf numFmtId="0" fontId="7" fillId="0" borderId="42" xfId="0" applyFont="1" applyBorder="1" applyAlignment="1">
      <alignment horizontal="center" vertical="center" wrapText="1"/>
    </xf>
    <xf numFmtId="0" fontId="10" fillId="0" borderId="42" xfId="0" applyFont="1" applyBorder="1" applyAlignment="1">
      <alignment horizontal="center" vertical="center" wrapText="1"/>
    </xf>
    <xf numFmtId="0" fontId="7" fillId="0" borderId="42" xfId="0" applyFont="1" applyFill="1" applyBorder="1" applyAlignment="1">
      <alignment horizontal="center" vertical="center" wrapText="1"/>
    </xf>
    <xf numFmtId="49" fontId="5" fillId="51" borderId="11" xfId="1" applyNumberFormat="1" applyFont="1" applyFill="1" applyBorder="1" applyAlignment="1">
      <alignment horizontal="center" vertical="center" wrapText="1"/>
    </xf>
    <xf numFmtId="0" fontId="10" fillId="0" borderId="0" xfId="0" applyFont="1" applyAlignment="1">
      <alignment wrapText="1"/>
    </xf>
    <xf numFmtId="49" fontId="6" fillId="0" borderId="12" xfId="1" applyNumberFormat="1" applyFont="1" applyFill="1" applyBorder="1" applyAlignment="1">
      <alignment horizontal="center" vertical="center" wrapText="1"/>
    </xf>
    <xf numFmtId="0" fontId="7" fillId="0" borderId="12" xfId="5" applyFont="1" applyFill="1" applyBorder="1" applyAlignment="1">
      <alignment horizontal="left" vertical="top" wrapText="1"/>
    </xf>
    <xf numFmtId="0" fontId="7" fillId="0" borderId="12" xfId="5" applyFont="1" applyFill="1" applyBorder="1" applyAlignment="1">
      <alignment vertical="top" wrapText="1"/>
    </xf>
    <xf numFmtId="0" fontId="7" fillId="0" borderId="12" xfId="5" applyFont="1" applyFill="1" applyBorder="1" applyAlignment="1">
      <alignment wrapText="1"/>
    </xf>
    <xf numFmtId="0" fontId="7" fillId="0" borderId="12" xfId="5" applyFont="1" applyBorder="1" applyAlignment="1">
      <alignment wrapText="1"/>
    </xf>
    <xf numFmtId="0" fontId="5" fillId="51" borderId="12" xfId="1" applyFont="1" applyFill="1" applyBorder="1" applyAlignment="1">
      <alignment horizontal="center" vertical="center"/>
    </xf>
    <xf numFmtId="0" fontId="0" fillId="0" borderId="0" xfId="0" applyAlignment="1"/>
    <xf numFmtId="0" fontId="20" fillId="52" borderId="12" xfId="0" applyFont="1" applyFill="1" applyBorder="1" applyAlignment="1">
      <alignment wrapText="1"/>
    </xf>
    <xf numFmtId="0" fontId="2" fillId="52" borderId="12" xfId="0" applyFont="1" applyFill="1" applyBorder="1" applyAlignment="1">
      <alignment vertical="center"/>
    </xf>
    <xf numFmtId="0" fontId="0" fillId="0" borderId="0" xfId="0"/>
    <xf numFmtId="0" fontId="0" fillId="0" borderId="12" xfId="0" applyBorder="1"/>
    <xf numFmtId="0" fontId="25" fillId="13" borderId="12" xfId="7" applyFont="1" applyFill="1" applyBorder="1" applyAlignment="1">
      <alignment horizontal="left"/>
    </xf>
    <xf numFmtId="0" fontId="25" fillId="0" borderId="12" xfId="0" applyFont="1" applyFill="1" applyBorder="1"/>
    <xf numFmtId="0" fontId="25" fillId="0" borderId="12" xfId="7" applyFont="1" applyFill="1" applyBorder="1" applyAlignment="1">
      <alignment horizontal="left"/>
    </xf>
    <xf numFmtId="3" fontId="22" fillId="0" borderId="12" xfId="0" applyNumberFormat="1" applyFont="1" applyFill="1" applyBorder="1" applyAlignment="1">
      <alignment horizontal="right" vertical="center"/>
    </xf>
    <xf numFmtId="10" fontId="25" fillId="14" borderId="12" xfId="6" applyNumberFormat="1" applyFont="1" applyFill="1" applyBorder="1" applyAlignment="1">
      <alignment horizontal="right"/>
    </xf>
    <xf numFmtId="0" fontId="25" fillId="0" borderId="12" xfId="7" applyFont="1" applyFill="1" applyBorder="1" applyAlignment="1">
      <alignment horizontal="left" indent="2"/>
    </xf>
    <xf numFmtId="0" fontId="22" fillId="0" borderId="39" xfId="0" applyFont="1" applyFill="1" applyBorder="1" applyAlignment="1">
      <alignment horizontal="center" vertical="center"/>
    </xf>
    <xf numFmtId="0" fontId="6" fillId="0" borderId="12" xfId="1" applyFont="1" applyFill="1" applyBorder="1" applyAlignment="1">
      <alignment horizontal="center" vertical="center" wrapText="1"/>
    </xf>
    <xf numFmtId="0" fontId="0" fillId="53" borderId="0" xfId="0" applyFill="1"/>
    <xf numFmtId="167" fontId="0" fillId="0" borderId="0" xfId="0" applyNumberFormat="1"/>
    <xf numFmtId="165" fontId="0" fillId="0" borderId="0" xfId="0" applyNumberFormat="1"/>
    <xf numFmtId="165" fontId="10" fillId="0" borderId="12" xfId="0" applyNumberFormat="1" applyFont="1" applyFill="1" applyBorder="1"/>
    <xf numFmtId="14" fontId="10" fillId="0" borderId="12" xfId="0" applyNumberFormat="1" applyFont="1" applyFill="1" applyBorder="1"/>
    <xf numFmtId="3" fontId="10" fillId="0" borderId="12" xfId="0" applyNumberFormat="1" applyFont="1" applyFill="1" applyBorder="1"/>
    <xf numFmtId="2" fontId="10" fillId="0" borderId="12" xfId="0" applyNumberFormat="1" applyFont="1" applyFill="1" applyBorder="1"/>
    <xf numFmtId="4" fontId="10" fillId="0" borderId="12" xfId="0" applyNumberFormat="1" applyFont="1" applyFill="1" applyBorder="1"/>
    <xf numFmtId="0" fontId="10" fillId="0" borderId="12" xfId="0" applyFont="1" applyFill="1" applyBorder="1"/>
    <xf numFmtId="1" fontId="6" fillId="54" borderId="1" xfId="1" applyNumberFormat="1" applyFont="1" applyFill="1" applyBorder="1" applyAlignment="1">
      <alignment horizontal="center" vertical="center" wrapText="1"/>
    </xf>
    <xf numFmtId="0" fontId="10" fillId="0" borderId="1" xfId="1" applyFont="1" applyFill="1" applyBorder="1" applyAlignment="1">
      <alignment vertical="top" wrapText="1"/>
    </xf>
    <xf numFmtId="0" fontId="6" fillId="55" borderId="1" xfId="1" applyFont="1" applyFill="1" applyBorder="1" applyAlignment="1">
      <alignment horizontal="center" vertical="center" wrapText="1"/>
    </xf>
    <xf numFmtId="0" fontId="67" fillId="0" borderId="1" xfId="1" applyFont="1" applyFill="1" applyBorder="1" applyAlignment="1">
      <alignment vertical="top" wrapText="1"/>
    </xf>
    <xf numFmtId="0" fontId="6" fillId="0" borderId="1" xfId="1" applyFont="1" applyFill="1" applyBorder="1" applyAlignment="1">
      <alignment horizontal="left" vertical="center" wrapText="1"/>
    </xf>
    <xf numFmtId="49" fontId="6" fillId="54" borderId="1" xfId="1" applyNumberFormat="1" applyFont="1" applyFill="1" applyBorder="1" applyAlignment="1">
      <alignment horizontal="center" vertical="center" wrapText="1"/>
    </xf>
    <xf numFmtId="0" fontId="0" fillId="56" borderId="0" xfId="0" applyFill="1"/>
    <xf numFmtId="164" fontId="22" fillId="0" borderId="12" xfId="0" applyNumberFormat="1" applyFont="1" applyFill="1" applyBorder="1" applyAlignment="1">
      <alignment horizontal="center"/>
    </xf>
    <xf numFmtId="0" fontId="22" fillId="0" borderId="12" xfId="0" applyFont="1" applyFill="1" applyBorder="1"/>
    <xf numFmtId="0" fontId="68" fillId="0" borderId="0" xfId="0" applyFont="1"/>
    <xf numFmtId="3" fontId="35" fillId="14" borderId="12" xfId="0" applyNumberFormat="1" applyFont="1" applyFill="1" applyBorder="1" applyAlignment="1">
      <alignment horizontal="right"/>
    </xf>
    <xf numFmtId="164" fontId="35" fillId="14" borderId="12" xfId="0" applyNumberFormat="1" applyFont="1" applyFill="1" applyBorder="1" applyAlignment="1">
      <alignment horizontal="right"/>
    </xf>
    <xf numFmtId="164" fontId="26" fillId="14" borderId="12" xfId="0" applyNumberFormat="1" applyFont="1" applyFill="1" applyBorder="1" applyAlignment="1">
      <alignment horizontal="right"/>
    </xf>
    <xf numFmtId="0" fontId="18" fillId="0" borderId="0" xfId="5" applyNumberFormat="1"/>
    <xf numFmtId="0" fontId="69" fillId="0" borderId="0" xfId="0" applyFont="1"/>
    <xf numFmtId="0" fontId="37" fillId="0" borderId="0" xfId="0" applyFont="1"/>
    <xf numFmtId="4" fontId="25" fillId="0" borderId="12" xfId="0" applyNumberFormat="1" applyFont="1" applyFill="1" applyBorder="1" applyAlignment="1">
      <alignment horizontal="right"/>
    </xf>
    <xf numFmtId="168" fontId="0" fillId="0" borderId="0" xfId="0" applyNumberFormat="1"/>
    <xf numFmtId="3" fontId="26" fillId="0" borderId="12" xfId="0" applyNumberFormat="1" applyFont="1" applyBorder="1" applyAlignment="1">
      <alignment horizontal="center"/>
    </xf>
    <xf numFmtId="1" fontId="0" fillId="0" borderId="0" xfId="0" applyNumberFormat="1"/>
    <xf numFmtId="164" fontId="10" fillId="0" borderId="12" xfId="0" applyNumberFormat="1" applyFont="1" applyFill="1" applyBorder="1"/>
    <xf numFmtId="0" fontId="10" fillId="0" borderId="12" xfId="0" applyNumberFormat="1" applyFont="1" applyFill="1" applyBorder="1"/>
    <xf numFmtId="0" fontId="72" fillId="3" borderId="12" xfId="0" applyFont="1" applyFill="1" applyBorder="1" applyAlignment="1">
      <alignment vertical="center"/>
    </xf>
    <xf numFmtId="3" fontId="72" fillId="3" borderId="12" xfId="0" applyNumberFormat="1" applyFont="1" applyFill="1" applyBorder="1" applyAlignment="1">
      <alignment vertical="center"/>
    </xf>
    <xf numFmtId="3" fontId="72" fillId="3" borderId="12" xfId="53" applyNumberFormat="1" applyFont="1" applyFill="1" applyBorder="1" applyAlignment="1">
      <alignment vertical="center"/>
    </xf>
    <xf numFmtId="0" fontId="72" fillId="57" borderId="12" xfId="0" applyFont="1" applyFill="1" applyBorder="1" applyAlignment="1">
      <alignment vertical="center"/>
    </xf>
    <xf numFmtId="0" fontId="74" fillId="57" borderId="12" xfId="0" applyFont="1" applyFill="1" applyBorder="1" applyAlignment="1">
      <alignment vertical="center"/>
    </xf>
    <xf numFmtId="0" fontId="74" fillId="57" borderId="12" xfId="53" applyFont="1" applyFill="1" applyBorder="1" applyAlignment="1">
      <alignment vertical="center"/>
    </xf>
    <xf numFmtId="0" fontId="72" fillId="0" borderId="12" xfId="0" applyFont="1" applyFill="1" applyBorder="1" applyAlignment="1">
      <alignment horizontal="left" vertical="center" indent="1"/>
    </xf>
    <xf numFmtId="3" fontId="72" fillId="0" borderId="12" xfId="54" applyNumberFormat="1" applyFont="1" applyBorder="1" applyAlignment="1">
      <alignment vertical="center"/>
    </xf>
    <xf numFmtId="3" fontId="72" fillId="0" borderId="12" xfId="0" applyNumberFormat="1" applyFont="1" applyFill="1" applyBorder="1" applyAlignment="1">
      <alignment vertical="center"/>
    </xf>
    <xf numFmtId="0" fontId="74" fillId="0" borderId="12" xfId="0" applyFont="1" applyFill="1" applyBorder="1" applyAlignment="1">
      <alignment horizontal="left" vertical="center" indent="2"/>
    </xf>
    <xf numFmtId="3" fontId="74" fillId="0" borderId="12" xfId="54" applyNumberFormat="1" applyFont="1" applyBorder="1" applyAlignment="1">
      <alignment vertical="center"/>
    </xf>
    <xf numFmtId="3" fontId="74" fillId="0" borderId="12" xfId="0" applyNumberFormat="1" applyFont="1" applyFill="1" applyBorder="1" applyAlignment="1">
      <alignment vertical="center"/>
    </xf>
    <xf numFmtId="0" fontId="72" fillId="0" borderId="12" xfId="0" applyFont="1" applyFill="1" applyBorder="1" applyAlignment="1">
      <alignment horizontal="left" vertical="center" indent="2"/>
    </xf>
    <xf numFmtId="0" fontId="72" fillId="0" borderId="12" xfId="0" applyFont="1" applyBorder="1" applyAlignment="1">
      <alignment vertical="center"/>
    </xf>
    <xf numFmtId="165" fontId="72" fillId="0" borderId="12" xfId="0" applyNumberFormat="1" applyFont="1" applyFill="1" applyBorder="1" applyAlignment="1">
      <alignment vertical="center"/>
    </xf>
    <xf numFmtId="165" fontId="72" fillId="0" borderId="12" xfId="53" applyNumberFormat="1" applyFont="1" applyFill="1" applyBorder="1" applyAlignment="1">
      <alignment vertical="center"/>
    </xf>
    <xf numFmtId="165" fontId="74" fillId="57" borderId="12" xfId="0" applyNumberFormat="1" applyFont="1" applyFill="1" applyBorder="1" applyAlignment="1">
      <alignment vertical="center"/>
    </xf>
    <xf numFmtId="165" fontId="74" fillId="57" borderId="12" xfId="53" applyNumberFormat="1" applyFont="1" applyFill="1" applyBorder="1" applyAlignment="1">
      <alignment vertical="center"/>
    </xf>
    <xf numFmtId="165" fontId="72" fillId="0" borderId="12" xfId="54" applyNumberFormat="1" applyFont="1" applyBorder="1" applyAlignment="1">
      <alignment vertical="center"/>
    </xf>
    <xf numFmtId="165" fontId="74" fillId="0" borderId="12" xfId="54" applyNumberFormat="1" applyFont="1" applyBorder="1" applyAlignment="1">
      <alignment vertical="center"/>
    </xf>
    <xf numFmtId="165" fontId="74" fillId="0" borderId="12" xfId="0" applyNumberFormat="1" applyFont="1" applyFill="1" applyBorder="1" applyAlignment="1">
      <alignment vertical="center"/>
    </xf>
    <xf numFmtId="0" fontId="72" fillId="3" borderId="12" xfId="0" applyFont="1" applyFill="1" applyBorder="1" applyAlignment="1">
      <alignment horizontal="left" vertical="center" indent="2"/>
    </xf>
    <xf numFmtId="165" fontId="72" fillId="3" borderId="12" xfId="54" applyNumberFormat="1" applyFont="1" applyFill="1" applyBorder="1" applyAlignment="1">
      <alignment vertical="center"/>
    </xf>
    <xf numFmtId="165" fontId="72" fillId="3" borderId="12" xfId="0" applyNumberFormat="1" applyFont="1" applyFill="1" applyBorder="1" applyAlignment="1">
      <alignment vertical="center"/>
    </xf>
    <xf numFmtId="0" fontId="74" fillId="0" borderId="0" xfId="0" applyFont="1" applyFill="1" applyBorder="1" applyAlignment="1">
      <alignment horizontal="left" vertical="center" indent="2"/>
    </xf>
    <xf numFmtId="0" fontId="37" fillId="0" borderId="0" xfId="0" applyFont="1" applyFill="1"/>
    <xf numFmtId="0" fontId="25" fillId="0" borderId="12" xfId="7" applyFont="1" applyFill="1" applyBorder="1" applyAlignment="1">
      <alignment horizontal="left" indent="1"/>
    </xf>
    <xf numFmtId="0" fontId="77" fillId="0" borderId="0" xfId="0" applyFont="1"/>
    <xf numFmtId="0" fontId="26" fillId="6" borderId="16" xfId="0" applyFont="1" applyFill="1" applyBorder="1" applyAlignment="1">
      <alignment horizontal="center"/>
    </xf>
    <xf numFmtId="0" fontId="0" fillId="0" borderId="12" xfId="0" applyFill="1" applyBorder="1"/>
    <xf numFmtId="49" fontId="20" fillId="0" borderId="12" xfId="1" applyNumberFormat="1" applyFont="1" applyFill="1" applyBorder="1" applyAlignment="1">
      <alignment horizontal="center" vertical="center" wrapText="1"/>
    </xf>
    <xf numFmtId="169" fontId="78" fillId="0" borderId="22" xfId="0" applyNumberFormat="1" applyFont="1" applyFill="1" applyBorder="1" applyAlignment="1">
      <alignment horizontal="left"/>
    </xf>
    <xf numFmtId="3" fontId="35" fillId="0" borderId="12" xfId="0" applyNumberFormat="1" applyFont="1" applyFill="1" applyBorder="1" applyAlignment="1">
      <alignment horizontal="right"/>
    </xf>
    <xf numFmtId="0" fontId="0" fillId="0" borderId="0" xfId="0" applyNumberFormat="1" applyFont="1" applyAlignment="1">
      <alignment vertical="top" wrapText="1"/>
    </xf>
    <xf numFmtId="0" fontId="0" fillId="0" borderId="12" xfId="0" applyFill="1" applyBorder="1" applyAlignment="1">
      <alignment horizontal="left" vertical="top" wrapText="1"/>
    </xf>
    <xf numFmtId="2" fontId="0" fillId="0" borderId="0" xfId="0" applyNumberFormat="1"/>
    <xf numFmtId="0" fontId="26" fillId="6" borderId="43" xfId="0" applyFont="1" applyFill="1" applyBorder="1" applyAlignment="1">
      <alignment horizontal="center"/>
    </xf>
    <xf numFmtId="0" fontId="26" fillId="6" borderId="44" xfId="0" applyFont="1" applyFill="1" applyBorder="1" applyAlignment="1">
      <alignment horizontal="center"/>
    </xf>
    <xf numFmtId="167" fontId="26" fillId="6" borderId="45" xfId="0" applyNumberFormat="1" applyFont="1" applyFill="1" applyBorder="1" applyAlignment="1">
      <alignment horizontal="right"/>
    </xf>
    <xf numFmtId="167" fontId="26" fillId="6" borderId="46" xfId="0" applyNumberFormat="1" applyFont="1" applyFill="1" applyBorder="1"/>
    <xf numFmtId="167" fontId="26" fillId="6" borderId="45" xfId="0" applyNumberFormat="1" applyFont="1" applyFill="1" applyBorder="1"/>
    <xf numFmtId="167" fontId="26" fillId="6" borderId="47" xfId="0" applyNumberFormat="1" applyFont="1" applyFill="1" applyBorder="1"/>
    <xf numFmtId="3" fontId="25" fillId="6" borderId="47" xfId="0" applyNumberFormat="1" applyFont="1" applyFill="1" applyBorder="1" applyAlignment="1">
      <alignment horizontal="center"/>
    </xf>
    <xf numFmtId="3" fontId="25" fillId="49" borderId="47" xfId="0" applyNumberFormat="1" applyFont="1" applyFill="1" applyBorder="1" applyAlignment="1">
      <alignment horizontal="center"/>
    </xf>
    <xf numFmtId="3" fontId="25" fillId="6" borderId="48" xfId="0" applyNumberFormat="1" applyFont="1" applyFill="1" applyBorder="1" applyAlignment="1">
      <alignment horizontal="center"/>
    </xf>
    <xf numFmtId="170" fontId="0" fillId="0" borderId="0" xfId="0" applyNumberFormat="1"/>
    <xf numFmtId="0" fontId="0" fillId="0" borderId="12" xfId="0" applyFill="1" applyBorder="1" applyAlignment="1">
      <alignment vertical="center" wrapText="1"/>
    </xf>
    <xf numFmtId="0" fontId="0" fillId="0" borderId="12" xfId="0" applyFill="1" applyBorder="1" applyAlignment="1">
      <alignment wrapText="1"/>
    </xf>
    <xf numFmtId="0" fontId="23" fillId="0" borderId="0" xfId="0" applyFont="1" applyAlignment="1">
      <alignment horizontal="left"/>
    </xf>
    <xf numFmtId="0" fontId="14" fillId="4" borderId="2" xfId="4" applyFont="1" applyFill="1" applyBorder="1" applyAlignment="1">
      <alignment horizontal="center" wrapText="1"/>
    </xf>
    <xf numFmtId="0" fontId="14" fillId="4" borderId="3" xfId="4" applyFont="1" applyFill="1" applyBorder="1" applyAlignment="1">
      <alignment horizontal="center" wrapText="1"/>
    </xf>
    <xf numFmtId="0" fontId="1" fillId="4" borderId="4" xfId="4" applyFill="1" applyBorder="1" applyAlignment="1">
      <alignment wrapText="1"/>
    </xf>
    <xf numFmtId="0" fontId="1" fillId="4" borderId="5" xfId="4" applyFill="1" applyBorder="1" applyAlignment="1">
      <alignment wrapText="1"/>
    </xf>
    <xf numFmtId="0" fontId="25" fillId="6" borderId="24" xfId="0" applyFont="1" applyFill="1" applyBorder="1" applyAlignment="1">
      <alignment horizontal="center" vertical="center" wrapText="1"/>
    </xf>
    <xf numFmtId="0" fontId="39" fillId="6" borderId="15" xfId="0" applyFont="1" applyFill="1" applyBorder="1" applyAlignment="1">
      <alignment horizontal="center" vertical="center" wrapText="1"/>
    </xf>
    <xf numFmtId="0" fontId="35" fillId="6" borderId="19" xfId="0" applyFont="1" applyFill="1" applyBorder="1" applyAlignment="1">
      <alignment horizontal="center" vertical="center" wrapText="1"/>
    </xf>
    <xf numFmtId="0" fontId="35" fillId="6" borderId="25" xfId="0" applyFont="1" applyFill="1" applyBorder="1" applyAlignment="1">
      <alignment horizontal="center" vertical="center" wrapText="1"/>
    </xf>
    <xf numFmtId="0" fontId="35" fillId="6" borderId="23" xfId="0" applyFont="1" applyFill="1" applyBorder="1" applyAlignment="1">
      <alignment horizontal="center" vertical="center" wrapText="1"/>
    </xf>
    <xf numFmtId="0" fontId="35" fillId="6" borderId="16" xfId="0" applyFont="1" applyFill="1" applyBorder="1" applyAlignment="1">
      <alignment horizontal="center" vertical="center"/>
    </xf>
    <xf numFmtId="0" fontId="39" fillId="6" borderId="15" xfId="0" applyFont="1" applyFill="1" applyBorder="1" applyAlignment="1">
      <alignment horizontal="center" vertical="center"/>
    </xf>
    <xf numFmtId="0" fontId="35" fillId="6" borderId="24" xfId="0" applyFont="1" applyFill="1" applyBorder="1" applyAlignment="1">
      <alignment horizontal="center" vertical="center" wrapText="1"/>
    </xf>
    <xf numFmtId="0" fontId="32" fillId="6" borderId="15" xfId="0" applyFont="1" applyFill="1" applyBorder="1" applyAlignment="1">
      <alignment horizontal="center" vertical="center"/>
    </xf>
    <xf numFmtId="0" fontId="0" fillId="0" borderId="0" xfId="0" applyNumberFormat="1" applyAlignment="1">
      <alignment vertical="top" wrapText="1"/>
    </xf>
    <xf numFmtId="0" fontId="0" fillId="0" borderId="0" xfId="0" applyNumberFormat="1" applyFont="1" applyAlignment="1">
      <alignment vertical="top" wrapText="1"/>
    </xf>
    <xf numFmtId="0" fontId="0" fillId="58" borderId="12" xfId="0" applyFill="1" applyBorder="1"/>
    <xf numFmtId="0" fontId="6" fillId="58" borderId="12" xfId="1" applyFont="1" applyFill="1" applyBorder="1" applyAlignment="1">
      <alignment horizontal="center" vertical="center" wrapText="1"/>
    </xf>
    <xf numFmtId="1" fontId="6" fillId="0" borderId="1" xfId="1" applyNumberFormat="1" applyFont="1" applyFill="1" applyBorder="1" applyAlignment="1">
      <alignment horizontal="center" vertical="center" wrapText="1"/>
    </xf>
  </cellXfs>
  <cellStyles count="57">
    <cellStyle name="20 % – Zvýraznění 1" xfId="28" builtinId="30" customBuiltin="1"/>
    <cellStyle name="20 % – Zvýraznění 2" xfId="32" builtinId="34" customBuiltin="1"/>
    <cellStyle name="20 % – Zvýraznění 3" xfId="36" builtinId="38" customBuiltin="1"/>
    <cellStyle name="20 % – Zvýraznění 4" xfId="40" builtinId="42" customBuiltin="1"/>
    <cellStyle name="20 % – Zvýraznění 5" xfId="44" builtinId="46" customBuiltin="1"/>
    <cellStyle name="20 % – Zvýraznění 6" xfId="48" builtinId="50" customBuiltin="1"/>
    <cellStyle name="40 % – Zvýraznění 1" xfId="29" builtinId="31" customBuiltin="1"/>
    <cellStyle name="40 % – Zvýraznění 2" xfId="33" builtinId="35" customBuiltin="1"/>
    <cellStyle name="40 % – Zvýraznění 3" xfId="37" builtinId="39" customBuiltin="1"/>
    <cellStyle name="40 % – Zvýraznění 4" xfId="41" builtinId="43" customBuiltin="1"/>
    <cellStyle name="40 % – Zvýraznění 5" xfId="45" builtinId="47" customBuiltin="1"/>
    <cellStyle name="40 % – Zvýraznění 6" xfId="49" builtinId="51" customBuiltin="1"/>
    <cellStyle name="60 % – Zvýraznění 1" xfId="30" builtinId="32" customBuiltin="1"/>
    <cellStyle name="60 % – Zvýraznění 2" xfId="34" builtinId="36" customBuiltin="1"/>
    <cellStyle name="60 % – Zvýraznění 3" xfId="38" builtinId="40" customBuiltin="1"/>
    <cellStyle name="60 % – Zvýraznění 4" xfId="42" builtinId="44" customBuiltin="1"/>
    <cellStyle name="60 % – Zvýraznění 5" xfId="46" builtinId="48" customBuiltin="1"/>
    <cellStyle name="60 % – Zvýraznění 6" xfId="50" builtinId="52" customBuiltin="1"/>
    <cellStyle name="Celkem" xfId="26" builtinId="25" customBuiltin="1"/>
    <cellStyle name="Excel Built-in Normal" xfId="2" xr:uid="{00000000-0005-0000-0000-000013000000}"/>
    <cellStyle name="Excel Built-in Normal 1" xfId="1" xr:uid="{00000000-0005-0000-0000-000014000000}"/>
    <cellStyle name="Excel Built-in Normal 2" xfId="3" xr:uid="{00000000-0005-0000-0000-000015000000}"/>
    <cellStyle name="Hypertextový odkaz" xfId="5" builtinId="8"/>
    <cellStyle name="Kontrolní buňka" xfId="22" builtinId="23" customBuiltin="1"/>
    <cellStyle name="Nadpis 1" xfId="11" builtinId="16" customBuiltin="1"/>
    <cellStyle name="Nadpis 2" xfId="12" builtinId="17" customBuiltin="1"/>
    <cellStyle name="Nadpis 3" xfId="13" builtinId="18" customBuiltin="1"/>
    <cellStyle name="Nadpis 4" xfId="14" builtinId="19" customBuiltin="1"/>
    <cellStyle name="Název" xfId="10" builtinId="15" customBuiltin="1"/>
    <cellStyle name="Neutrální" xfId="17" builtinId="28" customBuiltin="1"/>
    <cellStyle name="Normální" xfId="0" builtinId="0"/>
    <cellStyle name="normální 10 2 2" xfId="53" xr:uid="{00000000-0005-0000-0000-000020000000}"/>
    <cellStyle name="Normální 13" xfId="55" xr:uid="{00000000-0005-0000-0000-000021000000}"/>
    <cellStyle name="normální 14 19" xfId="54" xr:uid="{00000000-0005-0000-0000-000022000000}"/>
    <cellStyle name="Normální 2" xfId="4" xr:uid="{00000000-0005-0000-0000-000023000000}"/>
    <cellStyle name="normální 2 2" xfId="8" xr:uid="{00000000-0005-0000-0000-000024000000}"/>
    <cellStyle name="normální 2 2 2" xfId="51" xr:uid="{00000000-0005-0000-0000-000025000000}"/>
    <cellStyle name="normální 6" xfId="56" xr:uid="{00000000-0005-0000-0000-000026000000}"/>
    <cellStyle name="normální_13710429" xfId="7" xr:uid="{00000000-0005-0000-0000-000027000000}"/>
    <cellStyle name="Pevný" xfId="52" xr:uid="{00000000-0005-0000-0000-000028000000}"/>
    <cellStyle name="Poznámka" xfId="24" builtinId="10" customBuiltin="1"/>
    <cellStyle name="Procenta" xfId="6" builtinId="5"/>
    <cellStyle name="Propojená buňka" xfId="21" builtinId="24" customBuiltin="1"/>
    <cellStyle name="Správně" xfId="15" builtinId="26" customBuiltin="1"/>
    <cellStyle name="Styl 1" xfId="9" xr:uid="{00000000-0005-0000-0000-00002D000000}"/>
    <cellStyle name="Špatně" xfId="16" builtinId="27" customBuiltin="1"/>
    <cellStyle name="Text upozornění" xfId="23" builtinId="11" customBuiltin="1"/>
    <cellStyle name="Vstup" xfId="18" builtinId="20" customBuiltin="1"/>
    <cellStyle name="Výpočet" xfId="20" builtinId="22" customBuiltin="1"/>
    <cellStyle name="Výstup" xfId="19" builtinId="21" customBuiltin="1"/>
    <cellStyle name="Vysvětlující text" xfId="25" builtinId="53" customBuiltin="1"/>
    <cellStyle name="Zvýraznění 1" xfId="27" builtinId="29" customBuiltin="1"/>
    <cellStyle name="Zvýraznění 2" xfId="31" builtinId="33" customBuiltin="1"/>
    <cellStyle name="Zvýraznění 3" xfId="35" builtinId="37" customBuiltin="1"/>
    <cellStyle name="Zvýraznění 4" xfId="39" builtinId="41" customBuiltin="1"/>
    <cellStyle name="Zvýraznění 5" xfId="43" builtinId="45" customBuiltin="1"/>
    <cellStyle name="Zvýraznění 6" xfId="47" builtinId="49" customBuiltin="1"/>
  </cellStyles>
  <dxfs count="0"/>
  <tableStyles count="0" defaultTableStyle="TableStyleMedium2" defaultPivotStyle="PivotStyleLight16"/>
  <colors>
    <mruColors>
      <color rgb="FF66FF33"/>
      <color rgb="FFFF33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84" Type="http://schemas.openxmlformats.org/officeDocument/2006/relationships/worksheet" Target="worksheets/sheet84.xml"/><Relationship Id="rId89"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87"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0</xdr:colOff>
      <xdr:row>19</xdr:row>
      <xdr:rowOff>0</xdr:rowOff>
    </xdr:from>
    <xdr:to>
      <xdr:col>12</xdr:col>
      <xdr:colOff>381001</xdr:colOff>
      <xdr:row>20</xdr:row>
      <xdr:rowOff>123825</xdr:rowOff>
    </xdr:to>
    <xdr:sp macro="" textlink="">
      <xdr:nvSpPr>
        <xdr:cNvPr id="3" name="TextovéPole 2">
          <a:extLst>
            <a:ext uri="{FF2B5EF4-FFF2-40B4-BE49-F238E27FC236}">
              <a16:creationId xmlns:a16="http://schemas.microsoft.com/office/drawing/2014/main" id="{00000000-0008-0000-3E00-000003000000}"/>
            </a:ext>
          </a:extLst>
        </xdr:cNvPr>
        <xdr:cNvSpPr txBox="1"/>
      </xdr:nvSpPr>
      <xdr:spPr>
        <a:xfrm>
          <a:off x="2562225" y="3619500"/>
          <a:ext cx="6477001" cy="314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cs-CZ" sz="1100" baseline="0"/>
            <a:t>Podíl  v ř. 9 je počítán jako podíl celkových veřejných výdajů (ř. 5) k HDP (ř.8)</a:t>
          </a:r>
          <a:endParaRPr lang="cs-CZ" sz="1100"/>
        </a:p>
      </xdr:txBody>
    </xdr:sp>
    <xdr:clientData/>
  </xdr:twoCellAnchor>
  <xdr:twoCellAnchor>
    <xdr:from>
      <xdr:col>2</xdr:col>
      <xdr:colOff>0</xdr:colOff>
      <xdr:row>19</xdr:row>
      <xdr:rowOff>0</xdr:rowOff>
    </xdr:from>
    <xdr:to>
      <xdr:col>12</xdr:col>
      <xdr:colOff>381001</xdr:colOff>
      <xdr:row>20</xdr:row>
      <xdr:rowOff>123825</xdr:rowOff>
    </xdr:to>
    <xdr:sp macro="" textlink="">
      <xdr:nvSpPr>
        <xdr:cNvPr id="4" name="TextovéPole 3">
          <a:extLst>
            <a:ext uri="{FF2B5EF4-FFF2-40B4-BE49-F238E27FC236}">
              <a16:creationId xmlns:a16="http://schemas.microsoft.com/office/drawing/2014/main" id="{00000000-0008-0000-3E00-000004000000}"/>
            </a:ext>
          </a:extLst>
        </xdr:cNvPr>
        <xdr:cNvSpPr txBox="1"/>
      </xdr:nvSpPr>
      <xdr:spPr>
        <a:xfrm>
          <a:off x="2562225" y="3619500"/>
          <a:ext cx="6477001" cy="314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cs-CZ" sz="1100" baseline="0"/>
            <a:t>Podíl  v ř. 9 je počítán jako podíl celkových veřejných výdajů (ř. 5) k HDP (ř.8)</a:t>
          </a:r>
          <a:endParaRPr lang="cs-CZ"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161925</xdr:colOff>
      <xdr:row>46</xdr:row>
      <xdr:rowOff>9525</xdr:rowOff>
    </xdr:from>
    <xdr:to>
      <xdr:col>11</xdr:col>
      <xdr:colOff>171450</xdr:colOff>
      <xdr:row>51</xdr:row>
      <xdr:rowOff>114300</xdr:rowOff>
    </xdr:to>
    <xdr:sp macro="" textlink="">
      <xdr:nvSpPr>
        <xdr:cNvPr id="3" name="TextovéPole 2">
          <a:extLst>
            <a:ext uri="{FF2B5EF4-FFF2-40B4-BE49-F238E27FC236}">
              <a16:creationId xmlns:a16="http://schemas.microsoft.com/office/drawing/2014/main" id="{00000000-0008-0000-4300-000003000000}"/>
            </a:ext>
          </a:extLst>
        </xdr:cNvPr>
        <xdr:cNvSpPr txBox="1"/>
      </xdr:nvSpPr>
      <xdr:spPr>
        <a:xfrm>
          <a:off x="2981325" y="8772525"/>
          <a:ext cx="5495925" cy="1057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cs-CZ" sz="1100" baseline="0"/>
            <a:t>Čitatelem podílového ukazatele je část výdajů na VaV spotřebovaných ve vládním sektoru na vybraném území, financovaných z domácích a zahraničních podnikatelských zdrojů. Údaj pochází z ročního šetření VTR 5-01, oddíl 128b (ř.02). Jmenovatalem ukazatele jsou celkové výdaje spotřebované VaV činností subjekty provádějícími VaV ve vládním sektoru na daném území.</a:t>
          </a:r>
          <a:endParaRPr lang="cs-CZ" sz="1100"/>
        </a:p>
      </xdr:txBody>
    </xdr:sp>
    <xdr:clientData/>
  </xdr:twoCellAnchor>
  <xdr:twoCellAnchor>
    <xdr:from>
      <xdr:col>2</xdr:col>
      <xdr:colOff>161925</xdr:colOff>
      <xdr:row>46</xdr:row>
      <xdr:rowOff>9525</xdr:rowOff>
    </xdr:from>
    <xdr:to>
      <xdr:col>11</xdr:col>
      <xdr:colOff>171450</xdr:colOff>
      <xdr:row>51</xdr:row>
      <xdr:rowOff>114300</xdr:rowOff>
    </xdr:to>
    <xdr:sp macro="" textlink="">
      <xdr:nvSpPr>
        <xdr:cNvPr id="4" name="TextovéPole 3">
          <a:extLst>
            <a:ext uri="{FF2B5EF4-FFF2-40B4-BE49-F238E27FC236}">
              <a16:creationId xmlns:a16="http://schemas.microsoft.com/office/drawing/2014/main" id="{00000000-0008-0000-4300-000004000000}"/>
            </a:ext>
          </a:extLst>
        </xdr:cNvPr>
        <xdr:cNvSpPr txBox="1"/>
      </xdr:nvSpPr>
      <xdr:spPr>
        <a:xfrm>
          <a:off x="2981325" y="8772525"/>
          <a:ext cx="5495925" cy="1057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cs-CZ" sz="1100" baseline="0"/>
            <a:t>Čitatelem podílového ukazatele je část výdajů na VaV spotřebovaných ve vládním sektoru na vybraném území, financovaných z domácích a zahraničních podnikatelských zdrojů. Údaj pochází z ročního šetření VTR 5-01, oddíl 128b (ř.02 + ř.15). Jmenovatalem ukazatele jsou celkové výdaje spotřebované VaV činností subjekty provádějícími VaV ve vládním sektoru na daném území.</a:t>
          </a:r>
          <a:endParaRPr lang="cs-CZ" sz="1100"/>
        </a:p>
      </xdr:txBody>
    </xdr:sp>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vdb.czso.cz/vdbvo2/faces/cs/index.jsf?page=vystup-objekt-parametry&amp;z=T&amp;f=TABULKA&amp;katalog=30845&amp;sp=A&amp;skupId=606&amp;pvo=DEM01&amp;evo=v866_%21_VUZEMI97-100_1&amp;c=v3~2__RP2017MP12DP31&amp;str=v33"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s://vdb.czso.cz/vdbvo2/faces/cs/index.jsf?page=vystup-objekt-parametry&amp;z=T&amp;f=TABULKA&amp;katalog=30845&amp;sp=A&amp;skupId=606&amp;pvo=DEM01&amp;evo=v866_%21_VUZEMI97-100_1&amp;c=v3~2__RP2017MP12DP31&amp;str=v33"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https://vdb.czso.cz/vdbvo2/faces/cs/index.jsf?page=vystup-objekt-parametry&amp;z=T&amp;f=TABULKA&amp;katalog=30845&amp;sp=A&amp;skupId=606&amp;pvo=DEM01&amp;evo=v866_%21_VUZEMI97-100_1&amp;c=v3~2__RP2017MP12DP31&amp;str=v33" TargetMode="External"/></Relationships>
</file>

<file path=xl/worksheets/_rels/sheet13.xml.rels><?xml version="1.0" encoding="UTF-8" standalone="yes"?>
<Relationships xmlns="http://schemas.openxmlformats.org/package/2006/relationships"><Relationship Id="rId1" Type="http://schemas.openxmlformats.org/officeDocument/2006/relationships/hyperlink" Target="https://vdb.czso.cz/vdbvo2/faces/cs/index.jsf?page=vystup-objekt-parametry&amp;z=T&amp;f=TABULKA&amp;katalog=30845&amp;sp=A&amp;skupId=606&amp;pvo=DEM01&amp;evo=v866_%21_VUZEMI97-100_1&amp;c=v3~2__RP2017MP12DP31&amp;str=v33" TargetMode="External"/></Relationships>
</file>

<file path=xl/worksheets/_rels/sheet14.xml.rels><?xml version="1.0" encoding="UTF-8" standalone="yes"?>
<Relationships xmlns="http://schemas.openxmlformats.org/package/2006/relationships"><Relationship Id="rId1" Type="http://schemas.openxmlformats.org/officeDocument/2006/relationships/hyperlink" Target="https://vdb.czso.cz/vdbvo2/faces/cs/index.jsf?page=vystup-objekt-parametry&amp;z=T&amp;f=TABULKA&amp;katalog=30829&amp;sp=A&amp;pvo=RSO01&amp;evo=v727_%21_VUZEMI97-100_1&amp;c=v4~2__RP2016MP12DP31&amp;str=v133" TargetMode="External"/></Relationships>
</file>

<file path=xl/worksheets/_rels/sheet15.xml.rels><?xml version="1.0" encoding="UTF-8" standalone="yes"?>
<Relationships xmlns="http://schemas.openxmlformats.org/package/2006/relationships"><Relationship Id="rId2" Type="http://schemas.openxmlformats.org/officeDocument/2006/relationships/hyperlink" Target="https://vdb.czso.cz/vdbvo2/faces/cs/index.jsf?page=vystup-objekt-parametry&amp;z=T&amp;f=TABULKA&amp;katalog=30845&amp;sp=A&amp;skupId=606&amp;pvo=DEM01&amp;evo=v866_%21_VUZEMI97-100_1&amp;c=v3~2__RP2017MP12DP31&amp;str=v33" TargetMode="External"/><Relationship Id="rId1" Type="http://schemas.openxmlformats.org/officeDocument/2006/relationships/hyperlink" Target="https://vdb.czso.cz/vdbvo2/faces/cs/index.jsf?page=vystup-objekt-parametry&amp;z=T&amp;f=TABULKA&amp;katalog=30829&amp;sp=A&amp;pvo=RSO01&amp;evo=v727_%21_VUZEMI97-100_1&amp;c=v4~2__RP2017MP12DP31&amp;str=v133"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https://vdb.czso.cz/vdbvo2/faces/cs/index.jsf;jsessionid=B7WI4MdYVG_XzcF7XDX0_llFQqfh7eKJlj4jihsLuBRWnR3q5vip!-1544229856?page=vystup-objekt-parametry&amp;z=T&amp;f=TABULKA&amp;katalog=30853&amp;pvo=ZAM01-A&amp;sp=A&amp;skupId=426&amp;c=v3~8__RP2016&amp;str=v178" TargetMode="External"/></Relationships>
</file>

<file path=xl/worksheets/_rels/sheet17.xml.rels><?xml version="1.0" encoding="UTF-8" standalone="yes"?>
<Relationships xmlns="http://schemas.openxmlformats.org/package/2006/relationships"><Relationship Id="rId1" Type="http://schemas.openxmlformats.org/officeDocument/2006/relationships/hyperlink" Target="https://vdb.czso.cz/vdbvo2/faces/cs/index.jsf?page=vystup-objekt-parametry&amp;z=T&amp;f=TABULKA&amp;katalog=30853&amp;pvo=ZAM03&amp;sp=A&amp;u=v228__VUZEMI__97__19&amp;c=v265~8__RP2016&amp;h=v346&amp;h=v349&amp;h=v299&amp;h=v323&amp;h=v322&amp;h=v321&amp;h=v320&amp;h=v319&amp;h=v318&amp;h=v317&amp;h=v316&amp;h=v315&amp;h=v314&amp;h=v313" TargetMode="External"/></Relationships>
</file>

<file path=xl/worksheets/_rels/sheet18.xml.rels><?xml version="1.0" encoding="UTF-8" standalone="yes"?>
<Relationships xmlns="http://schemas.openxmlformats.org/package/2006/relationships"><Relationship Id="rId1" Type="http://schemas.openxmlformats.org/officeDocument/2006/relationships/hyperlink" Target="https://vdb.czso.cz/vdbvo2/faces/cs/index.jsf?page=vystup-objekt-parametry&amp;z=T&amp;f=TABULKA&amp;katalog=30853&amp;pvo=ZAM03&amp;sp=A&amp;u=v228__VUZEMI__97__19&amp;c=v265~8__RP2016&amp;h=v346&amp;h=v349&amp;h=v299&amp;h=v323&amp;h=v322&amp;h=v321&amp;h=v320&amp;h=v319&amp;h=v318&amp;h=v317&amp;h=v316&amp;h=v315&amp;h=v314&amp;h=v313" TargetMode="External"/></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vdb.czso.cz/vdbvo2/faces/cs/index.jsf?page=vystup-objekt-parametry&amp;z=T&amp;f=TABULKA&amp;katalog=30853&amp;pvo=ZAM03&amp;sp=A&amp;u=v228__VUZEMI__97__19&amp;c=v265~8__RP2016&amp;h=v346&amp;h=v349&amp;h=v299&amp;h=v323&amp;h=v322&amp;h=v321&amp;h=v320&amp;h=v319&amp;h=v318&amp;h=v317&amp;h=v316&amp;h=v315&amp;h=v314&amp;h=v313"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czso.cz/csu/czso/data_pro_mistni_akcni_skupiny_mas" TargetMode="External"/><Relationship Id="rId13" Type="http://schemas.openxmlformats.org/officeDocument/2006/relationships/hyperlink" Target="https://www.czso.cz/csu/czso/ukazatele-vyzkumu-a-vyvoje-2013-w6rsbm7x7x" TargetMode="External"/><Relationship Id="rId3" Type="http://schemas.openxmlformats.org/officeDocument/2006/relationships/hyperlink" Target="https://www.czso.cz/csu/czso/bvz_cr" TargetMode="External"/><Relationship Id="rId7" Type="http://schemas.openxmlformats.org/officeDocument/2006/relationships/hyperlink" Target="https://www.czso.cz/csu/czso/ict_sektor" TargetMode="External"/><Relationship Id="rId12" Type="http://schemas.openxmlformats.org/officeDocument/2006/relationships/hyperlink" Target="https://www.czso.cz/csu/czso/ukazatele-vyzkumu-a-vyvoje-2013-w6rsbm7x7x" TargetMode="External"/><Relationship Id="rId17" Type="http://schemas.openxmlformats.org/officeDocument/2006/relationships/printerSettings" Target="../printerSettings/printerSettings2.bin"/><Relationship Id="rId2" Type="http://schemas.openxmlformats.org/officeDocument/2006/relationships/hyperlink" Target="https://www.czso.cz/csu/czso/ukazatele-vyzkumu-a-vyvoje-2013-w6rsbm7x7x" TargetMode="External"/><Relationship Id="rId16" Type="http://schemas.openxmlformats.org/officeDocument/2006/relationships/hyperlink" Target="https://www.czso.cz/csu/czso/prima-verejna-podpora-vyzkumu-a-vyvoje-v-ceske-republice-v-roce-2014" TargetMode="External"/><Relationship Id="rId1" Type="http://schemas.openxmlformats.org/officeDocument/2006/relationships/hyperlink" Target="https://www.czso.cz/csu/czso/vodovody-kanalizace-a-vodni-toky-2014" TargetMode="External"/><Relationship Id="rId6" Type="http://schemas.openxmlformats.org/officeDocument/2006/relationships/hyperlink" Target="https://www.czso.cz/csu/czso/vzoph_cr" TargetMode="External"/><Relationship Id="rId11" Type="http://schemas.openxmlformats.org/officeDocument/2006/relationships/hyperlink" Target="https://www.czso.cz/csu/czso/ukazatele-vyzkumu-a-vyvoje-2013-w6rsbm7x7x" TargetMode="External"/><Relationship Id="rId5" Type="http://schemas.openxmlformats.org/officeDocument/2006/relationships/hyperlink" Target="https://www.czso.cz/csu/czso/trh-prace-v-cr-casove-rady-1993-az-2014" TargetMode="External"/><Relationship Id="rId15" Type="http://schemas.openxmlformats.org/officeDocument/2006/relationships/hyperlink" Target="https://www.czso.cz/csu/czso/prima-verejna-podpora-vyzkumu-a-vyvoje-v-ceske-republice-v-roce-2014" TargetMode="External"/><Relationship Id="rId10" Type="http://schemas.openxmlformats.org/officeDocument/2006/relationships/hyperlink" Target="https://www.czso.cz/csu/czso/ukazatele-vyzkumu-a-vyvoje-2013-w6rsbm7x7x" TargetMode="External"/><Relationship Id="rId4" Type="http://schemas.openxmlformats.org/officeDocument/2006/relationships/hyperlink" Target="https://www.czso.cz/csu/czso/demograficka-rocenka-kraju-2004-az-2013-dqic37ia0x" TargetMode="External"/><Relationship Id="rId9" Type="http://schemas.openxmlformats.org/officeDocument/2006/relationships/hyperlink" Target="https://www.czso.cz/csu/czso/cizinci-v-cr-2015" TargetMode="External"/><Relationship Id="rId14" Type="http://schemas.openxmlformats.org/officeDocument/2006/relationships/hyperlink" Target="https://www.czso.cz/csu/czso/ukazatele-vyzkumu-a-vyvoje-2013-w6rsbm7x7x" TargetMode="External"/></Relationships>
</file>

<file path=xl/worksheets/_rels/sheet23.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apl.czso.cz/pll/rocenka/rocenkavyber.volba?titul=Ukazatele%20v%20region%E1ln%EDm%20%E8len%ECn%ED&amp;mypriznak=RC&amp;typ=2&amp;proc=rocenka.presmsocas&amp;mylang=CZ&amp;jak=4" TargetMode="External"/></Relationships>
</file>

<file path=xl/worksheets/_rels/sheet24.xml.rels><?xml version="1.0" encoding="UTF-8" standalone="yes"?>
<Relationships xmlns="http://schemas.openxmlformats.org/package/2006/relationships"><Relationship Id="rId2" Type="http://schemas.openxmlformats.org/officeDocument/2006/relationships/hyperlink" Target="https://www.czso.cz/csu/czso/hmu_cr" TargetMode="External"/><Relationship Id="rId1" Type="http://schemas.openxmlformats.org/officeDocument/2006/relationships/hyperlink" Target="http://apl.czso.cz/pll/rocenka/rocenkavyber.volba?titul=Ukazatele%A0v%A0region%E1ln%EDm%A0%E8len%ECn%ED&amp;mypriznak=RC&amp;typ=2&amp;proc=rocenka.presmsocas&amp;mylang=CZ&amp;jak=4" TargetMode="External"/></Relationships>
</file>

<file path=xl/worksheets/_rels/sheet25.xml.rels><?xml version="1.0" encoding="UTF-8" standalone="yes"?>
<Relationships xmlns="http://schemas.openxmlformats.org/package/2006/relationships"><Relationship Id="rId1" Type="http://schemas.openxmlformats.org/officeDocument/2006/relationships/hyperlink" Target="http://apl.czso.cz/pll/rocenka/rocenkavyber.volba?titul=Vybran%E9%A0ukazatele%A0v%A0odv%ECtvov%E9m%A0%E8len%ECn%ED&amp;mypriznak=RD&amp;typ=1&amp;proc=rocenka.presB&amp;mylang=CZ&amp;jak=4" TargetMode="External"/></Relationships>
</file>

<file path=xl/worksheets/_rels/sheet28.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www.czso.cz/csu/czso/statisticka-rocenka-jihoceskeho-kraje-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hyperlink" Target="https://www.czso.cz/csu/czso/hmu_cr" TargetMode="External"/><Relationship Id="rId1" Type="http://schemas.openxmlformats.org/officeDocument/2006/relationships/hyperlink" Target="http://apl.czso.cz/pll/rocenka/rocenkavyber.volba?titul=Vybran%E9%A0ukazatele%A0v%A0odv%ECtvov%E9m%A0%E8len%ECn%ED&amp;mypriznak=RD&amp;typ=1&amp;proc=rocenka.presB&amp;mylang=CZ&amp;jak=4" TargetMode="External"/></Relationships>
</file>

<file path=xl/worksheets/_rels/sheet31.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www.czso.cz/csu/czso/hmu_cr" TargetMode="External"/><Relationship Id="rId1" Type="http://schemas.openxmlformats.org/officeDocument/2006/relationships/hyperlink" Target="http://apl.czso.cz/pll/rocenka/rocenkavyber.volba?titul=Vybran%E9%A0ukazatele%A0v%A0odv%ECtvov%E9m%A0%E8len%ECn%ED&amp;mypriznak=RD&amp;typ=1&amp;proc=rocenka.presB&amp;mylang=CZ&amp;jak=4" TargetMode="External"/></Relationships>
</file>

<file path=xl/worksheets/_rels/sheet32.xml.rels><?xml version="1.0" encoding="UTF-8" standalone="yes"?>
<Relationships xmlns="http://schemas.openxmlformats.org/package/2006/relationships"><Relationship Id="rId2" Type="http://schemas.openxmlformats.org/officeDocument/2006/relationships/hyperlink" Target="https://www.czso.cz/csu/czso/hmu_cr" TargetMode="External"/><Relationship Id="rId1" Type="http://schemas.openxmlformats.org/officeDocument/2006/relationships/hyperlink" Target="http://apl.czso.cz/pll/rocenka/rocenkavyber.volba?titul=Vybran%E9%A0ukazatele%A0v%A0odv%ECtvov%E9m%A0%E8len%ECn%ED&amp;mypriznak=RD&amp;typ=1&amp;proc=rocenka.presB&amp;mylang=CZ&amp;jak=4" TargetMode="External"/></Relationships>
</file>

<file path=xl/worksheets/_rels/sheet33.xml.rels><?xml version="1.0" encoding="UTF-8" standalone="yes"?>
<Relationships xmlns="http://schemas.openxmlformats.org/package/2006/relationships"><Relationship Id="rId2" Type="http://schemas.openxmlformats.org/officeDocument/2006/relationships/hyperlink" Target="https://www.czso.cz/csu/czso/hmu_cr" TargetMode="External"/><Relationship Id="rId1" Type="http://schemas.openxmlformats.org/officeDocument/2006/relationships/hyperlink" Target="http://apl.czso.cz/pll/rocenka/rocenkavyber.volba?titul=Vybran%E9%A0ukazatele%A0v%A0odv%ECtvov%E9m%A0%E8len%ECn%ED&amp;mypriznak=RD&amp;typ=1&amp;proc=rocenka.presB&amp;mylang=CZ&amp;jak=4" TargetMode="External"/></Relationships>
</file>

<file path=xl/worksheets/_rels/sheet34.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https://vdb.czso.cz/vdbvo2/faces/cs/index.jsf?page=vystup-objekt-parametry&amp;pvo=ZAM03&amp;vyhltext=&amp;sp=A&amp;pvokc=&amp;katalog=30853&amp;z=T" TargetMode="External"/></Relationships>
</file>

<file path=xl/worksheets/_rels/sheet35.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s://www.czso.cz/csu/czso/vzoph_cr" TargetMode="External"/></Relationships>
</file>

<file path=xl/worksheets/_rels/sheet36.xml.rels><?xml version="1.0" encoding="UTF-8" standalone="yes"?>
<Relationships xmlns="http://schemas.openxmlformats.org/package/2006/relationships"><Relationship Id="rId1" Type="http://schemas.openxmlformats.org/officeDocument/2006/relationships/hyperlink" Target="https://www.czso.cz/csu/czso/bvz_cr" TargetMode="External"/></Relationships>
</file>

<file path=xl/worksheets/_rels/sheet37.xml.rels><?xml version="1.0" encoding="UTF-8" standalone="yes"?>
<Relationships xmlns="http://schemas.openxmlformats.org/package/2006/relationships"><Relationship Id="rId2" Type="http://schemas.openxmlformats.org/officeDocument/2006/relationships/hyperlink" Target="https://www.czso.cz/csu/czso/ukazatele-vyzkumu-a-vyvoje-2015" TargetMode="External"/><Relationship Id="rId1" Type="http://schemas.openxmlformats.org/officeDocument/2006/relationships/hyperlink" Target="https://www.czso.cz/csu/czso/statistika_vyzkumu_a_vyvoje" TargetMode="External"/></Relationships>
</file>

<file path=xl/worksheets/_rels/sheet38.xml.rels><?xml version="1.0" encoding="UTF-8" standalone="yes"?>
<Relationships xmlns="http://schemas.openxmlformats.org/package/2006/relationships"><Relationship Id="rId3" Type="http://schemas.openxmlformats.org/officeDocument/2006/relationships/hyperlink" Target="https://www.czso.cz/csu/czso/ukazatele-vyzkumu-a-vyvoje-2016" TargetMode="External"/><Relationship Id="rId2" Type="http://schemas.openxmlformats.org/officeDocument/2006/relationships/hyperlink" Target="https://www.czso.cz/csu/czso/statistika_vyzkumu_a_vyvoje" TargetMode="External"/><Relationship Id="rId1" Type="http://schemas.openxmlformats.org/officeDocument/2006/relationships/hyperlink" Target="http://apl.czso.cz/pll/rocenka/rocenkavyber.volba?titul=Ukazatele%20v%20region%E1ln%EDm%20%E8len%ECn%ED&amp;mypriznak=RC&amp;typ=2&amp;proc=rocenka.presmsocas&amp;mylang=CZ&amp;jak=4" TargetMode="External"/></Relationships>
</file>

<file path=xl/worksheets/_rels/sheet39.xml.rels><?xml version="1.0" encoding="UTF-8" standalone="yes"?>
<Relationships xmlns="http://schemas.openxmlformats.org/package/2006/relationships"><Relationship Id="rId2" Type="http://schemas.openxmlformats.org/officeDocument/2006/relationships/hyperlink" Target="https://www.czso.cz/csu/czso/ukazatele-vyzkumu-a-vyvoje-2016" TargetMode="External"/><Relationship Id="rId1" Type="http://schemas.openxmlformats.org/officeDocument/2006/relationships/hyperlink" Target="https://www.czso.cz/csu/czso/statistika_vyzkumu_a_vyvoje"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hyperlink" Target="https://www.czso.cz/csu/czso/ukazatele-vyzkumu-a-vyvoje-2016" TargetMode="External"/><Relationship Id="rId1" Type="http://schemas.openxmlformats.org/officeDocument/2006/relationships/hyperlink" Target="https://www.czso.cz/csu/czso/statistika_vyzkumu_a_vyvoje" TargetMode="External"/></Relationships>
</file>

<file path=xl/worksheets/_rels/sheet41.xml.rels><?xml version="1.0" encoding="UTF-8" standalone="yes"?>
<Relationships xmlns="http://schemas.openxmlformats.org/package/2006/relationships"><Relationship Id="rId2" Type="http://schemas.openxmlformats.org/officeDocument/2006/relationships/hyperlink" Target="https://www.czso.cz/csu/czso/ukazatele-vyzkumu-a-vyvoje-2016" TargetMode="External"/><Relationship Id="rId1" Type="http://schemas.openxmlformats.org/officeDocument/2006/relationships/hyperlink" Target="https://www.czso.cz/csu/czso/statistika_vyzkumu_a_vyvoje" TargetMode="External"/></Relationships>
</file>

<file path=xl/worksheets/_rels/sheet42.xml.rels><?xml version="1.0" encoding="UTF-8" standalone="yes"?>
<Relationships xmlns="http://schemas.openxmlformats.org/package/2006/relationships"><Relationship Id="rId2" Type="http://schemas.openxmlformats.org/officeDocument/2006/relationships/hyperlink" Target="https://www.czso.cz/csu/czso/ukazatele-vyzkumu-a-vyvoje-2016" TargetMode="External"/><Relationship Id="rId1" Type="http://schemas.openxmlformats.org/officeDocument/2006/relationships/hyperlink" Target="https://www.czso.cz/csu/czso/statistika_vyzkumu_a_vyvoje" TargetMode="External"/></Relationships>
</file>

<file path=xl/worksheets/_rels/sheet43.xml.rels><?xml version="1.0" encoding="UTF-8" standalone="yes"?>
<Relationships xmlns="http://schemas.openxmlformats.org/package/2006/relationships"><Relationship Id="rId2" Type="http://schemas.openxmlformats.org/officeDocument/2006/relationships/hyperlink" Target="https://www.czso.cz/csu/czso/ukazatele-vyzkumu-a-vyvoje-2016" TargetMode="External"/><Relationship Id="rId1" Type="http://schemas.openxmlformats.org/officeDocument/2006/relationships/hyperlink" Target="https://www.czso.cz/csu/czso/statistika_vyzkumu_a_vyvoje" TargetMode="External"/></Relationships>
</file>

<file path=xl/worksheets/_rels/sheet44.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hyperlink" Target="https://www.czso.cz/csu/czso/inovacni-aktivity-podniku-v-cr-2012-az-2014" TargetMode="External"/><Relationship Id="rId1" Type="http://schemas.openxmlformats.org/officeDocument/2006/relationships/hyperlink" Target="https://www.czso.cz/csu/czso/statistika_inovaci" TargetMode="External"/></Relationships>
</file>

<file path=xl/worksheets/_rels/sheet45.xml.rels><?xml version="1.0" encoding="UTF-8" standalone="yes"?>
<Relationships xmlns="http://schemas.openxmlformats.org/package/2006/relationships"><Relationship Id="rId1" Type="http://schemas.openxmlformats.org/officeDocument/2006/relationships/hyperlink" Target="http://ec.europa.eu/eurostat/tgm/refreshTableAction.do?tab=table&amp;plugin=1&amp;pcode=tsc00009&amp;language=en" TargetMode="External"/></Relationships>
</file>

<file path=xl/worksheets/_rels/sheet46.xml.rels><?xml version="1.0" encoding="UTF-8" standalone="yes"?>
<Relationships xmlns="http://schemas.openxmlformats.org/package/2006/relationships"><Relationship Id="rId1" Type="http://schemas.openxmlformats.org/officeDocument/2006/relationships/hyperlink" Target="https://www.czso.cz/csu/czso/odvetvi-informacni-ekonomiky" TargetMode="External"/></Relationships>
</file>

<file path=xl/worksheets/_rels/sheet47.xml.rels><?xml version="1.0" encoding="UTF-8" standalone="yes"?>
<Relationships xmlns="http://schemas.openxmlformats.org/package/2006/relationships"><Relationship Id="rId2" Type="http://schemas.openxmlformats.org/officeDocument/2006/relationships/hyperlink" Target="https://www.czso.cz/csu/czso/hdp_narodni_ucty" TargetMode="External"/><Relationship Id="rId1" Type="http://schemas.openxmlformats.org/officeDocument/2006/relationships/hyperlink" Target="https://www.czso.cz/csu/czso/odvetvi-informacni-ekonomiky" TargetMode="External"/></Relationships>
</file>

<file path=xl/worksheets/_rels/sheet48.xml.rels><?xml version="1.0" encoding="UTF-8" standalone="yes"?>
<Relationships xmlns="http://schemas.openxmlformats.org/package/2006/relationships"><Relationship Id="rId1" Type="http://schemas.openxmlformats.org/officeDocument/2006/relationships/hyperlink" Target="https://www.czso.cz/csu/czso/odvetvi-informacni-ekonomiky" TargetMode="Externa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3" Type="http://schemas.openxmlformats.org/officeDocument/2006/relationships/hyperlink" Target="https://www.czso.cz/csu/czso/energetika-2015" TargetMode="External"/><Relationship Id="rId2" Type="http://schemas.openxmlformats.org/officeDocument/2006/relationships/hyperlink" Target="https://www.czso.cz/csu/czso/energeticka-bilance-2013" TargetMode="External"/><Relationship Id="rId1" Type="http://schemas.openxmlformats.org/officeDocument/2006/relationships/hyperlink" Target="https://www.czso.cz/csu/czso/energeticka-bilance-2012-lxel7cr2q7" TargetMode="External"/></Relationships>
</file>

<file path=xl/worksheets/_rels/sheet52.xml.rels><?xml version="1.0" encoding="UTF-8" standalone="yes"?>
<Relationships xmlns="http://schemas.openxmlformats.org/package/2006/relationships"><Relationship Id="rId1" Type="http://schemas.openxmlformats.org/officeDocument/2006/relationships/hyperlink" Target="https://www.czso.cz/csu/czso/vodovody-kanalizace-a-vodni-toky-2017" TargetMode="External"/></Relationships>
</file>

<file path=xl/worksheets/_rels/sheet54.xml.rels><?xml version="1.0" encoding="UTF-8" standalone="yes"?>
<Relationships xmlns="http://schemas.openxmlformats.org/package/2006/relationships"><Relationship Id="rId1" Type="http://schemas.openxmlformats.org/officeDocument/2006/relationships/hyperlink" Target="https://www.czso.cz/csu/czso/vodovody-kanalizace-a-vodni-toky-2017" TargetMode="External"/></Relationships>
</file>

<file path=xl/worksheets/_rels/sheet55.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https://www.czso.cz/csu/czso/vodovody-kanalizace-a-vodni-toky-2017" TargetMode="External"/></Relationships>
</file>

<file path=xl/worksheets/_rels/sheet56.xml.rels><?xml version="1.0" encoding="UTF-8" standalone="yes"?>
<Relationships xmlns="http://schemas.openxmlformats.org/package/2006/relationships"><Relationship Id="rId2" Type="http://schemas.openxmlformats.org/officeDocument/2006/relationships/hyperlink" Target="https://vdb.czso.cz/vdbvo2/faces/cs/index.jsf?page=vystup-objekt-parametry&amp;z=T&amp;f=TABULKA&amp;katalog=30829&amp;pvo=RSO01&amp;sp=A&amp;c=v4~2__RP2017MP12DP31&amp;evo=v727_%21_VUZEMI97-100_1&amp;str=v133" TargetMode="External"/><Relationship Id="rId1" Type="http://schemas.openxmlformats.org/officeDocument/2006/relationships/hyperlink" Target="https://www.czso.cz/csu/czso/csu_a_uzemne_analyticke_podklady" TargetMode="External"/></Relationships>
</file>

<file path=xl/worksheets/_rels/sheet57.xml.rels><?xml version="1.0" encoding="UTF-8" standalone="yes"?>
<Relationships xmlns="http://schemas.openxmlformats.org/package/2006/relationships"><Relationship Id="rId1" Type="http://schemas.openxmlformats.org/officeDocument/2006/relationships/hyperlink" Target="http://toiler.uiv.cz/rocenka/rocenka.asp" TargetMode="External"/></Relationships>
</file>

<file path=xl/worksheets/_rels/sheet58.xml.rels><?xml version="1.0" encoding="UTF-8" standalone="yes"?>
<Relationships xmlns="http://schemas.openxmlformats.org/package/2006/relationships"><Relationship Id="rId1" Type="http://schemas.openxmlformats.org/officeDocument/2006/relationships/hyperlink" Target="http://toiler.uiv.cz/rocenka/rocenka.as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vdb.czso.cz/vdbvo2/faces/cs/index.jsf?page=vystup-objekt&amp;filtr=G~F_M~F_Z~F_R~F_P~_S~_null_null_&amp;verze=-1&amp;katalog=30853&amp;nahled=N&amp;sp=N&amp;zo=N&amp;pvo=ZAM12-A&amp;skupId=806&amp;z=T&amp;f=TABULKA&amp;pvo=ZAM12-A&amp;c=v118__RP2014MP12DP31" TargetMode="External"/><Relationship Id="rId1" Type="http://schemas.openxmlformats.org/officeDocument/2006/relationships/hyperlink" Target="https://portal.mpsv.cz/sz/stat/nz/casove_rady" TargetMode="External"/></Relationships>
</file>

<file path=xl/worksheets/_rels/sheet60.xml.rels><?xml version="1.0" encoding="UTF-8" standalone="yes"?>
<Relationships xmlns="http://schemas.openxmlformats.org/package/2006/relationships"><Relationship Id="rId2" Type="http://schemas.openxmlformats.org/officeDocument/2006/relationships/hyperlink" Target="https://www.czso.cz/csu/czso/ukazatele-vyzkumu-a-vyvoje-2016" TargetMode="External"/><Relationship Id="rId1" Type="http://schemas.openxmlformats.org/officeDocument/2006/relationships/hyperlink" Target="https://www.czso.cz/csu/czso/statistika_vyzkumu_a_vyvoje" TargetMode="External"/></Relationships>
</file>

<file path=xl/worksheets/_rels/sheet61.xml.rels><?xml version="1.0" encoding="UTF-8" standalone="yes"?>
<Relationships xmlns="http://schemas.openxmlformats.org/package/2006/relationships"><Relationship Id="rId2" Type="http://schemas.openxmlformats.org/officeDocument/2006/relationships/hyperlink" Target="https://www.czso.cz/csu/czso/prima-verejna-podpora-vyzkumu-a-vyvoje-v-ceske-republice" TargetMode="External"/><Relationship Id="rId1" Type="http://schemas.openxmlformats.org/officeDocument/2006/relationships/hyperlink" Target="http://apl.czso.cz/pll/rocenka/rocenka.indexnu_reg" TargetMode="External"/></Relationships>
</file>

<file path=xl/worksheets/_rels/sheet62.xml.rels><?xml version="1.0" encoding="UTF-8" standalone="yes"?>
<Relationships xmlns="http://schemas.openxmlformats.org/package/2006/relationships"><Relationship Id="rId2" Type="http://schemas.openxmlformats.org/officeDocument/2006/relationships/hyperlink" Target="https://www.czso.cz/csu/czso/prima-verejna-podpora-vyzkumu-a-vyvoje-v-ceske-republice" TargetMode="External"/><Relationship Id="rId1" Type="http://schemas.openxmlformats.org/officeDocument/2006/relationships/hyperlink" Target="http://apl.czso.cz/pll/rocenka/rocenka.indexnu_reg" TargetMode="External"/></Relationships>
</file>

<file path=xl/worksheets/_rels/sheet6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czso.cz/csu/czso/ukazatele-vyzkumu-a-vyvoje-2016" TargetMode="External"/><Relationship Id="rId1" Type="http://schemas.openxmlformats.org/officeDocument/2006/relationships/hyperlink" Target="https://www.czso.cz/csu/czso/statistika_vyzkumu_a_vyvoje" TargetMode="External"/></Relationships>
</file>

<file path=xl/worksheets/_rels/sheet64.xml.rels><?xml version="1.0" encoding="UTF-8" standalone="yes"?>
<Relationships xmlns="http://schemas.openxmlformats.org/package/2006/relationships"><Relationship Id="rId2" Type="http://schemas.openxmlformats.org/officeDocument/2006/relationships/hyperlink" Target="https://www.czso.cz/csu/czso/ukazatele-vyzkumu-a-vyvoje-2016" TargetMode="External"/><Relationship Id="rId1" Type="http://schemas.openxmlformats.org/officeDocument/2006/relationships/hyperlink" Target="https://www.czso.cz/csu/czso/statistika_vyzkumu_a_vyvoje" TargetMode="External"/></Relationships>
</file>

<file path=xl/worksheets/_rels/sheet65.xml.rels><?xml version="1.0" encoding="UTF-8" standalone="yes"?>
<Relationships xmlns="http://schemas.openxmlformats.org/package/2006/relationships"><Relationship Id="rId2" Type="http://schemas.openxmlformats.org/officeDocument/2006/relationships/hyperlink" Target="https://www.czso.cz/csu/czso/ukazatele-vyzkumu-a-vyvoje-2016" TargetMode="External"/><Relationship Id="rId1" Type="http://schemas.openxmlformats.org/officeDocument/2006/relationships/hyperlink" Target="https://www.czso.cz/csu/czso/statistika_vyzkumu_a_vyvoje" TargetMode="External"/></Relationships>
</file>

<file path=xl/worksheets/_rels/sheet66.xml.rels><?xml version="1.0" encoding="UTF-8" standalone="yes"?>
<Relationships xmlns="http://schemas.openxmlformats.org/package/2006/relationships"><Relationship Id="rId2" Type="http://schemas.openxmlformats.org/officeDocument/2006/relationships/hyperlink" Target="https://www.czso.cz/csu/czso/ukazatele-vyzkumu-a-vyvoje-2016" TargetMode="External"/><Relationship Id="rId1" Type="http://schemas.openxmlformats.org/officeDocument/2006/relationships/hyperlink" Target="https://www.czso.cz/csu/czso/statistika_vyzkumu_a_vyvoje" TargetMode="External"/></Relationships>
</file>

<file path=xl/worksheets/_rels/sheet67.xml.rels><?xml version="1.0" encoding="UTF-8" standalone="yes"?>
<Relationships xmlns="http://schemas.openxmlformats.org/package/2006/relationships"><Relationship Id="rId2" Type="http://schemas.openxmlformats.org/officeDocument/2006/relationships/hyperlink" Target="https://www.czso.cz/csu/czso/ukazatele-vyzkumu-a-vyvoje-2016" TargetMode="External"/><Relationship Id="rId1" Type="http://schemas.openxmlformats.org/officeDocument/2006/relationships/hyperlink" Target="https://www.czso.cz/csu/czso/statistika_vyzkumu_a_vyvoje" TargetMode="External"/></Relationships>
</file>

<file path=xl/worksheets/_rels/sheet68.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hyperlink" Target="https://www.czso.cz/csu/czso/ukazatele-vyzkumu-a-vyvoje-2016" TargetMode="External"/><Relationship Id="rId1" Type="http://schemas.openxmlformats.org/officeDocument/2006/relationships/hyperlink" Target="https://www.czso.cz/csu/czso/statistika_vyzkumu_a_vyvoje" TargetMode="External"/></Relationships>
</file>

<file path=xl/worksheets/_rels/sheet69.xml.rels><?xml version="1.0" encoding="UTF-8" standalone="yes"?>
<Relationships xmlns="http://schemas.openxmlformats.org/package/2006/relationships"><Relationship Id="rId2" Type="http://schemas.openxmlformats.org/officeDocument/2006/relationships/hyperlink" Target="https://www.czso.cz/csu/czso/ukazatele-vyzkumu-a-vyvoje-2016" TargetMode="External"/><Relationship Id="rId1" Type="http://schemas.openxmlformats.org/officeDocument/2006/relationships/hyperlink" Target="https://www.czso.cz/csu/czso/statistika_vyzkumu_a_vyvoje"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czso.cz/csu/czso/stav-a-pohyb-obyvatelstva-v-cr-rok-2017" TargetMode="External"/><Relationship Id="rId1" Type="http://schemas.openxmlformats.org/officeDocument/2006/relationships/hyperlink" Target="https://vdb.czso.cz/vdbvo2/faces/cs/index.jsf?page=vystup-objekt-parametry&amp;z=T&amp;f=TABULKA&amp;katalog=30845&amp;sp=A&amp;skupId=527&amp;pvo=DEM04&amp;c=v3~9__RP2017MP12&amp;str=v77" TargetMode="External"/></Relationships>
</file>

<file path=xl/worksheets/_rels/sheet70.xml.rels><?xml version="1.0" encoding="UTF-8" standalone="yes"?>
<Relationships xmlns="http://schemas.openxmlformats.org/package/2006/relationships"><Relationship Id="rId2" Type="http://schemas.openxmlformats.org/officeDocument/2006/relationships/hyperlink" Target="https://www.czso.cz/csu/czso/ukazatele-vyzkumu-a-vyvoje-2016" TargetMode="External"/><Relationship Id="rId1" Type="http://schemas.openxmlformats.org/officeDocument/2006/relationships/hyperlink" Target="https://www.czso.cz/csu/czso/statistika_vyzkumu_a_vyvoje" TargetMode="External"/></Relationships>
</file>

<file path=xl/worksheets/_rels/sheet71.xml.rels><?xml version="1.0" encoding="UTF-8" standalone="yes"?>
<Relationships xmlns="http://schemas.openxmlformats.org/package/2006/relationships"><Relationship Id="rId2" Type="http://schemas.openxmlformats.org/officeDocument/2006/relationships/hyperlink" Target="https://www.czso.cz/csu/czso/ukazatele-vyzkumu-a-vyvoje-2016" TargetMode="External"/><Relationship Id="rId1" Type="http://schemas.openxmlformats.org/officeDocument/2006/relationships/hyperlink" Target="https://www.czso.cz/csu/czso/statistika_vyzkumu_a_vyvoje" TargetMode="External"/></Relationships>
</file>

<file path=xl/worksheets/_rels/sheet72.xml.rels><?xml version="1.0" encoding="UTF-8" standalone="yes"?>
<Relationships xmlns="http://schemas.openxmlformats.org/package/2006/relationships"><Relationship Id="rId2" Type="http://schemas.openxmlformats.org/officeDocument/2006/relationships/hyperlink" Target="https://www.czso.cz/csu/czso/ukazatele-vyzkumu-a-vyvoje-2016" TargetMode="External"/><Relationship Id="rId1" Type="http://schemas.openxmlformats.org/officeDocument/2006/relationships/hyperlink" Target="https://www.czso.cz/csu/czso/statistika_vyzkumu_a_vyvoje" TargetMode="External"/></Relationships>
</file>

<file path=xl/worksheets/_rels/sheet73.xml.rels><?xml version="1.0" encoding="UTF-8" standalone="yes"?>
<Relationships xmlns="http://schemas.openxmlformats.org/package/2006/relationships"><Relationship Id="rId2" Type="http://schemas.openxmlformats.org/officeDocument/2006/relationships/hyperlink" Target="https://www.czso.cz/csu/czso/ukazatele-vyzkumu-a-vyvoje-2016" TargetMode="External"/><Relationship Id="rId1" Type="http://schemas.openxmlformats.org/officeDocument/2006/relationships/hyperlink" Target="https://www.czso.cz/csu/czso/statistika_vyzkumu_a_vyvoje" TargetMode="External"/></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czso.cz/csu/czso/cizinci-v-cr-2017" TargetMode="External"/><Relationship Id="rId1" Type="http://schemas.openxmlformats.org/officeDocument/2006/relationships/hyperlink" Target="https://vdb.czso.cz/vdbvo2/faces/cs/index.jsf?page=vystup-objekt-parametry&amp;z=T&amp;f=TABULKA&amp;katalog=31032&amp;sp=A&amp;pvo=CIZ01&amp;evo=v57516_%21_VUZEMI97-100-nezj_1&amp;c=v23~2__RP2016MP12DP31&amp;str=v19" TargetMode="External"/></Relationships>
</file>

<file path=xl/worksheets/_rels/sheet83.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https://www.czso.cz/csu/czso/vzdelavani-zamestnanych-osob-2015" TargetMode="External"/></Relationships>
</file>

<file path=xl/worksheets/_rels/sheet84.xml.rels><?xml version="1.0" encoding="UTF-8" standalone="yes"?>
<Relationships xmlns="http://schemas.openxmlformats.org/package/2006/relationships"><Relationship Id="rId2" Type="http://schemas.openxmlformats.org/officeDocument/2006/relationships/hyperlink" Target="https://www.czso.cz/csu/czso/data_pro_mistni_akcni_skupiny_mas" TargetMode="External"/><Relationship Id="rId1" Type="http://schemas.openxmlformats.org/officeDocument/2006/relationships/hyperlink" Target="http://nsmascr.cz/" TargetMode="External"/></Relationships>
</file>

<file path=xl/worksheets/_rels/sheet85.xml.rels><?xml version="1.0" encoding="UTF-8" standalone="yes"?>
<Relationships xmlns="http://schemas.openxmlformats.org/package/2006/relationships"><Relationship Id="rId1" Type="http://schemas.openxmlformats.org/officeDocument/2006/relationships/hyperlink" Target="http://apl.czso.cz/pll/rocenka/rocenkavyber.socas" TargetMode="External"/></Relationships>
</file>

<file path=xl/worksheets/_rels/sheet9.xml.rels><?xml version="1.0" encoding="UTF-8" standalone="yes"?>
<Relationships xmlns="http://schemas.openxmlformats.org/package/2006/relationships"><Relationship Id="rId2" Type="http://schemas.openxmlformats.org/officeDocument/2006/relationships/hyperlink" Target="https://vdb.czso.cz/vdbvo2/faces/cs/index.jsf?page=vystup-objekt-parametry&amp;z=T&amp;f=TABULKA&amp;katalog=30845&amp;sp=A&amp;skupId=606&amp;pvo=DEM01&amp;evo=v866_%21_VUZEMI97-100_1&amp;c=v3~2__RP2017MP12DP31&amp;str=v33" TargetMode="External"/><Relationship Id="rId1" Type="http://schemas.openxmlformats.org/officeDocument/2006/relationships/hyperlink" Target="https://vdb.czso.cz/vdbvo2/faces/cs/index.jsf?page=vystup-objekt-parametry&amp;z=T&amp;f=TABULKA&amp;katalog=31032&amp;sp=A&amp;pvo=CIZ01&amp;evo=v57516_%21_VUZEMI97-100-nezj_1&amp;c=v23~2__RP2016MP12DP31&amp;str=v19"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F37"/>
  <sheetViews>
    <sheetView workbookViewId="0">
      <selection activeCell="O30" sqref="O30"/>
    </sheetView>
  </sheetViews>
  <sheetFormatPr defaultRowHeight="14.5"/>
  <cols>
    <col min="1" max="1" width="7.1796875" customWidth="1"/>
    <col min="2" max="3" width="9.1796875" customWidth="1"/>
    <col min="4" max="4" width="60" customWidth="1"/>
    <col min="5" max="5" width="21.81640625" style="46" customWidth="1"/>
    <col min="6" max="6" width="12" customWidth="1"/>
  </cols>
  <sheetData>
    <row r="1" spans="1:6" ht="18.5">
      <c r="A1" s="383" t="s">
        <v>277</v>
      </c>
      <c r="B1" s="383"/>
      <c r="C1" s="383"/>
      <c r="D1" s="383"/>
      <c r="E1" s="383"/>
      <c r="F1" s="383"/>
    </row>
    <row r="2" spans="1:6" ht="39">
      <c r="A2" s="1" t="s">
        <v>271</v>
      </c>
      <c r="B2" s="1" t="s">
        <v>273</v>
      </c>
      <c r="C2" s="1" t="s">
        <v>274</v>
      </c>
      <c r="D2" s="1" t="s">
        <v>272</v>
      </c>
      <c r="E2" s="1" t="s">
        <v>278</v>
      </c>
      <c r="F2" s="45" t="s">
        <v>275</v>
      </c>
    </row>
    <row r="3" spans="1:6" s="47" customFormat="1">
      <c r="A3" s="3">
        <v>429</v>
      </c>
      <c r="B3" s="7" t="s">
        <v>253</v>
      </c>
      <c r="C3" s="7" t="s">
        <v>279</v>
      </c>
      <c r="D3" s="5" t="s">
        <v>276</v>
      </c>
      <c r="E3" s="49" t="s">
        <v>356</v>
      </c>
      <c r="F3" s="48">
        <v>41842</v>
      </c>
    </row>
    <row r="4" spans="1:6">
      <c r="A4" s="31">
        <v>121</v>
      </c>
      <c r="B4" s="5" t="s">
        <v>233</v>
      </c>
      <c r="C4" s="5" t="s">
        <v>285</v>
      </c>
      <c r="D4" s="5" t="s">
        <v>355</v>
      </c>
      <c r="E4" s="49" t="s">
        <v>356</v>
      </c>
      <c r="F4" s="105">
        <v>41873</v>
      </c>
    </row>
    <row r="5" spans="1:6">
      <c r="A5" s="31"/>
      <c r="B5" s="5" t="s">
        <v>234</v>
      </c>
      <c r="C5" s="5" t="s">
        <v>286</v>
      </c>
      <c r="D5" s="5" t="s">
        <v>355</v>
      </c>
      <c r="E5" s="49" t="s">
        <v>356</v>
      </c>
      <c r="F5" s="105">
        <v>41873</v>
      </c>
    </row>
    <row r="6" spans="1:6">
      <c r="A6" s="31"/>
      <c r="B6" s="5" t="s">
        <v>235</v>
      </c>
      <c r="C6" s="5" t="s">
        <v>287</v>
      </c>
      <c r="D6" s="5" t="s">
        <v>355</v>
      </c>
      <c r="E6" s="49" t="s">
        <v>356</v>
      </c>
      <c r="F6" s="105">
        <v>41873</v>
      </c>
    </row>
    <row r="7" spans="1:6">
      <c r="A7" s="31"/>
      <c r="B7" s="5" t="s">
        <v>236</v>
      </c>
      <c r="C7" s="5" t="s">
        <v>288</v>
      </c>
      <c r="D7" s="5" t="s">
        <v>355</v>
      </c>
      <c r="E7" s="49" t="s">
        <v>356</v>
      </c>
      <c r="F7" s="105">
        <v>41873</v>
      </c>
    </row>
    <row r="8" spans="1:6">
      <c r="A8" s="7"/>
      <c r="B8" s="5" t="s">
        <v>237</v>
      </c>
      <c r="C8" s="5" t="s">
        <v>289</v>
      </c>
      <c r="D8" s="5" t="s">
        <v>355</v>
      </c>
      <c r="E8" s="49" t="s">
        <v>356</v>
      </c>
      <c r="F8" s="105">
        <v>41873</v>
      </c>
    </row>
    <row r="9" spans="1:6">
      <c r="A9" s="7" t="s">
        <v>58</v>
      </c>
      <c r="B9" s="5" t="s">
        <v>219</v>
      </c>
      <c r="C9" s="5" t="s">
        <v>357</v>
      </c>
      <c r="D9" s="5" t="s">
        <v>358</v>
      </c>
      <c r="E9" s="49" t="s">
        <v>356</v>
      </c>
      <c r="F9" s="105">
        <v>41873</v>
      </c>
    </row>
    <row r="10" spans="1:6">
      <c r="A10" s="7">
        <v>483</v>
      </c>
      <c r="B10" s="5" t="s">
        <v>386</v>
      </c>
      <c r="C10" s="5" t="s">
        <v>359</v>
      </c>
      <c r="D10" s="5" t="s">
        <v>409</v>
      </c>
      <c r="E10" s="49" t="s">
        <v>356</v>
      </c>
      <c r="F10" s="105">
        <v>41873</v>
      </c>
    </row>
    <row r="11" spans="1:6">
      <c r="A11" s="7">
        <v>481</v>
      </c>
      <c r="B11" s="5" t="s">
        <v>387</v>
      </c>
      <c r="C11" s="5" t="s">
        <v>360</v>
      </c>
      <c r="D11" s="5" t="s">
        <v>409</v>
      </c>
      <c r="E11" s="49" t="s">
        <v>356</v>
      </c>
      <c r="F11" s="105">
        <v>41873</v>
      </c>
    </row>
    <row r="12" spans="1:6" ht="25">
      <c r="A12" s="7" t="s">
        <v>270</v>
      </c>
      <c r="B12" s="5" t="s">
        <v>388</v>
      </c>
      <c r="C12" s="5" t="s">
        <v>366</v>
      </c>
      <c r="D12" s="5" t="s">
        <v>409</v>
      </c>
      <c r="E12" s="49" t="s">
        <v>356</v>
      </c>
      <c r="F12" s="105">
        <v>41873</v>
      </c>
    </row>
    <row r="13" spans="1:6">
      <c r="A13" s="7">
        <v>521</v>
      </c>
      <c r="B13" s="5" t="s">
        <v>389</v>
      </c>
      <c r="C13" s="5" t="s">
        <v>361</v>
      </c>
      <c r="D13" s="5" t="s">
        <v>409</v>
      </c>
      <c r="E13" s="49" t="s">
        <v>356</v>
      </c>
      <c r="F13" s="105">
        <v>41873</v>
      </c>
    </row>
    <row r="14" spans="1:6" ht="25">
      <c r="A14" s="7" t="s">
        <v>269</v>
      </c>
      <c r="B14" s="5" t="s">
        <v>238</v>
      </c>
      <c r="C14" s="5" t="s">
        <v>367</v>
      </c>
      <c r="D14" s="5" t="s">
        <v>409</v>
      </c>
      <c r="E14" s="49" t="s">
        <v>356</v>
      </c>
      <c r="F14" s="105">
        <v>41873</v>
      </c>
    </row>
    <row r="15" spans="1:6" ht="25">
      <c r="A15" s="7" t="s">
        <v>268</v>
      </c>
      <c r="B15" s="5" t="s">
        <v>390</v>
      </c>
      <c r="C15" s="5" t="s">
        <v>368</v>
      </c>
      <c r="D15" s="5" t="s">
        <v>409</v>
      </c>
      <c r="E15" s="49" t="s">
        <v>356</v>
      </c>
      <c r="F15" s="105">
        <v>41873</v>
      </c>
    </row>
    <row r="16" spans="1:6">
      <c r="A16" s="7">
        <v>527</v>
      </c>
      <c r="B16" s="5" t="s">
        <v>391</v>
      </c>
      <c r="C16" s="5" t="s">
        <v>362</v>
      </c>
      <c r="D16" s="5" t="s">
        <v>409</v>
      </c>
      <c r="E16" s="49" t="s">
        <v>356</v>
      </c>
      <c r="F16" s="105">
        <v>41873</v>
      </c>
    </row>
    <row r="17" spans="1:6">
      <c r="A17" s="7">
        <v>482</v>
      </c>
      <c r="B17" s="5" t="s">
        <v>392</v>
      </c>
      <c r="C17" s="5" t="s">
        <v>369</v>
      </c>
      <c r="D17" s="5" t="s">
        <v>409</v>
      </c>
      <c r="E17" s="49" t="s">
        <v>356</v>
      </c>
      <c r="F17" s="105">
        <v>41873</v>
      </c>
    </row>
    <row r="18" spans="1:6">
      <c r="A18" s="7">
        <v>517</v>
      </c>
      <c r="B18" s="5" t="s">
        <v>393</v>
      </c>
      <c r="C18" s="5" t="s">
        <v>363</v>
      </c>
      <c r="D18" s="5" t="s">
        <v>409</v>
      </c>
      <c r="E18" s="49" t="s">
        <v>356</v>
      </c>
      <c r="F18" s="105">
        <v>41873</v>
      </c>
    </row>
    <row r="19" spans="1:6">
      <c r="A19" s="7">
        <v>657</v>
      </c>
      <c r="B19" s="5" t="s">
        <v>394</v>
      </c>
      <c r="C19" s="5" t="s">
        <v>370</v>
      </c>
      <c r="D19" s="5" t="s">
        <v>409</v>
      </c>
      <c r="E19" s="49" t="s">
        <v>356</v>
      </c>
      <c r="F19" s="105">
        <v>41873</v>
      </c>
    </row>
    <row r="20" spans="1:6">
      <c r="A20" s="7">
        <v>518</v>
      </c>
      <c r="B20" s="5" t="s">
        <v>395</v>
      </c>
      <c r="C20" s="5" t="s">
        <v>371</v>
      </c>
      <c r="D20" s="5" t="s">
        <v>409</v>
      </c>
      <c r="E20" s="49" t="s">
        <v>356</v>
      </c>
      <c r="F20" s="105">
        <v>41873</v>
      </c>
    </row>
    <row r="21" spans="1:6">
      <c r="A21" s="7">
        <v>619</v>
      </c>
      <c r="B21" s="5" t="s">
        <v>396</v>
      </c>
      <c r="C21" s="5" t="s">
        <v>364</v>
      </c>
      <c r="D21" s="5" t="s">
        <v>409</v>
      </c>
      <c r="E21" s="49" t="s">
        <v>356</v>
      </c>
      <c r="F21" s="105">
        <v>41873</v>
      </c>
    </row>
    <row r="22" spans="1:6" ht="25">
      <c r="A22" s="7" t="s">
        <v>294</v>
      </c>
      <c r="B22" s="5" t="s">
        <v>239</v>
      </c>
      <c r="C22" s="5" t="s">
        <v>372</v>
      </c>
      <c r="D22" s="5" t="s">
        <v>409</v>
      </c>
      <c r="E22" s="49" t="s">
        <v>356</v>
      </c>
      <c r="F22" s="105">
        <v>41873</v>
      </c>
    </row>
    <row r="23" spans="1:6">
      <c r="A23" s="7">
        <v>486</v>
      </c>
      <c r="B23" s="5" t="s">
        <v>397</v>
      </c>
      <c r="C23" s="5" t="s">
        <v>373</v>
      </c>
      <c r="D23" s="5" t="s">
        <v>409</v>
      </c>
      <c r="E23" s="49" t="s">
        <v>356</v>
      </c>
      <c r="F23" s="105">
        <v>41873</v>
      </c>
    </row>
    <row r="24" spans="1:6">
      <c r="A24" s="7">
        <v>536</v>
      </c>
      <c r="B24" s="5" t="s">
        <v>398</v>
      </c>
      <c r="C24" s="5" t="s">
        <v>241</v>
      </c>
      <c r="D24" s="5" t="s">
        <v>409</v>
      </c>
      <c r="E24" s="49" t="s">
        <v>356</v>
      </c>
      <c r="F24" s="105">
        <v>41873</v>
      </c>
    </row>
    <row r="25" spans="1:6">
      <c r="A25" s="7">
        <v>541</v>
      </c>
      <c r="B25" s="5" t="s">
        <v>399</v>
      </c>
      <c r="C25" s="5" t="s">
        <v>365</v>
      </c>
      <c r="D25" s="5" t="s">
        <v>409</v>
      </c>
      <c r="E25" s="49" t="s">
        <v>356</v>
      </c>
      <c r="F25" s="105">
        <v>41873</v>
      </c>
    </row>
    <row r="26" spans="1:6">
      <c r="A26" s="7">
        <v>535</v>
      </c>
      <c r="B26" s="5" t="s">
        <v>240</v>
      </c>
      <c r="C26" s="5" t="s">
        <v>374</v>
      </c>
      <c r="D26" s="5" t="s">
        <v>409</v>
      </c>
      <c r="E26" s="49" t="s">
        <v>356</v>
      </c>
      <c r="F26" s="105">
        <v>41873</v>
      </c>
    </row>
    <row r="27" spans="1:6">
      <c r="A27" s="7">
        <v>542</v>
      </c>
      <c r="B27" s="5" t="s">
        <v>241</v>
      </c>
      <c r="C27" s="5" t="s">
        <v>375</v>
      </c>
      <c r="D27" s="5" t="s">
        <v>409</v>
      </c>
      <c r="E27" s="49" t="s">
        <v>356</v>
      </c>
      <c r="F27" s="105">
        <v>41873</v>
      </c>
    </row>
    <row r="28" spans="1:6">
      <c r="A28" s="7">
        <v>682</v>
      </c>
      <c r="B28" s="5" t="s">
        <v>400</v>
      </c>
      <c r="C28" s="5" t="s">
        <v>376</v>
      </c>
      <c r="D28" s="5" t="s">
        <v>409</v>
      </c>
      <c r="E28" s="49" t="s">
        <v>356</v>
      </c>
      <c r="F28" s="105">
        <v>41873</v>
      </c>
    </row>
    <row r="29" spans="1:6">
      <c r="A29" s="7">
        <v>697</v>
      </c>
      <c r="B29" s="5" t="s">
        <v>401</v>
      </c>
      <c r="C29" s="5" t="s">
        <v>377</v>
      </c>
      <c r="D29" s="5" t="s">
        <v>409</v>
      </c>
      <c r="E29" s="49" t="s">
        <v>356</v>
      </c>
      <c r="F29" s="105">
        <v>41873</v>
      </c>
    </row>
    <row r="30" spans="1:6">
      <c r="A30" s="76"/>
      <c r="B30" s="5" t="s">
        <v>402</v>
      </c>
      <c r="C30" s="5" t="s">
        <v>378</v>
      </c>
      <c r="D30" s="5" t="s">
        <v>409</v>
      </c>
      <c r="E30" s="49" t="s">
        <v>356</v>
      </c>
      <c r="F30" s="105">
        <v>41873</v>
      </c>
    </row>
    <row r="31" spans="1:6" ht="25">
      <c r="A31" s="7">
        <v>818</v>
      </c>
      <c r="B31" s="5" t="s">
        <v>403</v>
      </c>
      <c r="C31" s="5" t="s">
        <v>379</v>
      </c>
      <c r="D31" s="5" t="s">
        <v>409</v>
      </c>
      <c r="E31" s="49" t="s">
        <v>356</v>
      </c>
      <c r="F31" s="105">
        <v>41873</v>
      </c>
    </row>
    <row r="32" spans="1:6">
      <c r="A32" s="7">
        <v>683</v>
      </c>
      <c r="B32" s="5" t="s">
        <v>404</v>
      </c>
      <c r="C32" s="5" t="s">
        <v>380</v>
      </c>
      <c r="D32" s="5" t="s">
        <v>409</v>
      </c>
      <c r="E32" s="49" t="s">
        <v>356</v>
      </c>
      <c r="F32" s="105">
        <v>41873</v>
      </c>
    </row>
    <row r="33" spans="1:6">
      <c r="A33" s="7">
        <v>698</v>
      </c>
      <c r="B33" s="5" t="s">
        <v>405</v>
      </c>
      <c r="C33" s="5" t="s">
        <v>381</v>
      </c>
      <c r="D33" s="5" t="s">
        <v>409</v>
      </c>
      <c r="E33" s="49" t="s">
        <v>356</v>
      </c>
      <c r="F33" s="105">
        <v>41873</v>
      </c>
    </row>
    <row r="34" spans="1:6">
      <c r="A34" s="7">
        <v>14</v>
      </c>
      <c r="B34" s="5" t="s">
        <v>254</v>
      </c>
      <c r="C34" s="5" t="s">
        <v>382</v>
      </c>
      <c r="D34" s="5" t="s">
        <v>409</v>
      </c>
      <c r="E34" s="49" t="s">
        <v>356</v>
      </c>
      <c r="F34" s="105">
        <v>41873</v>
      </c>
    </row>
    <row r="35" spans="1:6">
      <c r="A35" s="7">
        <v>19</v>
      </c>
      <c r="B35" s="5" t="s">
        <v>406</v>
      </c>
      <c r="C35" s="5" t="s">
        <v>383</v>
      </c>
      <c r="D35" s="5" t="s">
        <v>409</v>
      </c>
      <c r="E35" s="49" t="s">
        <v>356</v>
      </c>
      <c r="F35" s="105">
        <v>41873</v>
      </c>
    </row>
    <row r="36" spans="1:6">
      <c r="A36" s="7">
        <v>689</v>
      </c>
      <c r="B36" s="5" t="s">
        <v>407</v>
      </c>
      <c r="C36" s="5" t="s">
        <v>384</v>
      </c>
      <c r="D36" s="5" t="s">
        <v>409</v>
      </c>
      <c r="E36" s="49" t="s">
        <v>356</v>
      </c>
      <c r="F36" s="105">
        <v>41873</v>
      </c>
    </row>
    <row r="37" spans="1:6">
      <c r="A37" s="7">
        <v>686</v>
      </c>
      <c r="B37" s="5" t="s">
        <v>408</v>
      </c>
      <c r="C37" s="5" t="s">
        <v>385</v>
      </c>
      <c r="D37" s="5" t="s">
        <v>409</v>
      </c>
      <c r="E37" s="49" t="s">
        <v>356</v>
      </c>
      <c r="F37" s="105">
        <v>41873</v>
      </c>
    </row>
  </sheetData>
  <mergeCells count="1">
    <mergeCell ref="A1:F1"/>
  </mergeCells>
  <pageMargins left="0.7" right="0.7" top="0.78740157499999996" bottom="0.78740157499999996"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J46"/>
  <sheetViews>
    <sheetView workbookViewId="0">
      <pane xSplit="3" ySplit="5" topLeftCell="D6" activePane="bottomRight" state="frozen"/>
      <selection pane="topRight" activeCell="D1" sqref="D1"/>
      <selection pane="bottomLeft" activeCell="A6" sqref="A6"/>
      <selection pane="bottomRight" activeCell="D6" sqref="D6"/>
    </sheetView>
  </sheetViews>
  <sheetFormatPr defaultColWidth="9.1796875" defaultRowHeight="14.5"/>
  <cols>
    <col min="1" max="1" width="3.7265625" style="294" customWidth="1"/>
    <col min="2" max="2" width="24.54296875" style="294" bestFit="1" customWidth="1"/>
    <col min="3" max="3" width="5.7265625" style="294" customWidth="1"/>
    <col min="4" max="7" width="12" style="294" customWidth="1"/>
    <col min="8" max="8" width="11.26953125" style="294" customWidth="1"/>
    <col min="9" max="9" width="10.7265625" style="294" customWidth="1"/>
    <col min="10" max="16384" width="9.1796875" style="294"/>
  </cols>
  <sheetData>
    <row r="1" spans="2:10">
      <c r="B1" s="182" t="s">
        <v>295</v>
      </c>
    </row>
    <row r="2" spans="2:10">
      <c r="B2" s="183" t="s">
        <v>873</v>
      </c>
    </row>
    <row r="4" spans="2:10">
      <c r="J4" s="319" t="s">
        <v>128</v>
      </c>
    </row>
    <row r="5" spans="2:10">
      <c r="B5" s="296" t="s">
        <v>296</v>
      </c>
      <c r="C5" s="186" t="s">
        <v>874</v>
      </c>
      <c r="D5" s="186">
        <v>2012</v>
      </c>
      <c r="E5" s="186">
        <v>2013</v>
      </c>
      <c r="F5" s="186">
        <v>2014</v>
      </c>
      <c r="G5" s="186">
        <v>2015</v>
      </c>
      <c r="H5" s="186">
        <v>2016</v>
      </c>
      <c r="I5" s="186">
        <v>2017</v>
      </c>
    </row>
    <row r="6" spans="2:10">
      <c r="B6" s="297" t="s">
        <v>297</v>
      </c>
      <c r="C6" s="172"/>
      <c r="D6" s="323">
        <v>10516125</v>
      </c>
      <c r="E6" s="323">
        <v>10512419</v>
      </c>
      <c r="F6" s="323">
        <v>10538275</v>
      </c>
      <c r="G6" s="323">
        <v>10553843</v>
      </c>
      <c r="H6" s="323">
        <v>10578820</v>
      </c>
      <c r="I6" s="323">
        <v>10610055</v>
      </c>
    </row>
    <row r="7" spans="2:10">
      <c r="B7" s="72" t="s">
        <v>298</v>
      </c>
      <c r="C7" s="320" t="s">
        <v>875</v>
      </c>
      <c r="D7" s="152">
        <v>1246780</v>
      </c>
      <c r="E7" s="152">
        <v>1243201</v>
      </c>
      <c r="F7" s="152">
        <v>1259079</v>
      </c>
      <c r="G7" s="152">
        <v>1267449</v>
      </c>
      <c r="H7" s="152">
        <v>1280508</v>
      </c>
      <c r="I7" s="152">
        <v>1294513</v>
      </c>
    </row>
    <row r="8" spans="2:10">
      <c r="B8" s="72" t="s">
        <v>299</v>
      </c>
      <c r="C8" s="320" t="s">
        <v>875</v>
      </c>
      <c r="D8" s="152">
        <v>1291816</v>
      </c>
      <c r="E8" s="152">
        <v>1302336</v>
      </c>
      <c r="F8" s="152">
        <v>1315299</v>
      </c>
      <c r="G8" s="152">
        <v>1326876</v>
      </c>
      <c r="H8" s="152">
        <v>1338982</v>
      </c>
      <c r="I8" s="152">
        <v>1352795</v>
      </c>
    </row>
    <row r="9" spans="2:10">
      <c r="B9" s="72" t="s">
        <v>300</v>
      </c>
      <c r="C9" s="320" t="s">
        <v>876</v>
      </c>
      <c r="D9" s="152">
        <v>636611</v>
      </c>
      <c r="E9" s="152">
        <v>636707</v>
      </c>
      <c r="F9" s="152">
        <v>637300</v>
      </c>
      <c r="G9" s="152">
        <v>637834</v>
      </c>
      <c r="H9" s="152">
        <v>638782</v>
      </c>
      <c r="I9" s="152">
        <v>640196</v>
      </c>
    </row>
    <row r="10" spans="2:10">
      <c r="B10" s="72" t="s">
        <v>301</v>
      </c>
      <c r="C10" s="320" t="s">
        <v>876</v>
      </c>
      <c r="D10" s="152">
        <v>572687</v>
      </c>
      <c r="E10" s="152">
        <v>573469</v>
      </c>
      <c r="F10" s="152">
        <v>575123</v>
      </c>
      <c r="G10" s="152">
        <v>576616</v>
      </c>
      <c r="H10" s="152">
        <v>578629</v>
      </c>
      <c r="I10" s="152">
        <v>580816</v>
      </c>
    </row>
    <row r="11" spans="2:10">
      <c r="B11" s="72" t="s">
        <v>302</v>
      </c>
      <c r="C11" s="320" t="s">
        <v>877</v>
      </c>
      <c r="D11" s="152">
        <v>301726</v>
      </c>
      <c r="E11" s="152">
        <v>300309</v>
      </c>
      <c r="F11" s="152">
        <v>299293</v>
      </c>
      <c r="G11" s="152">
        <v>297828</v>
      </c>
      <c r="H11" s="152">
        <v>296749</v>
      </c>
      <c r="I11" s="152">
        <v>295686</v>
      </c>
    </row>
    <row r="12" spans="2:10">
      <c r="B12" s="72" t="s">
        <v>303</v>
      </c>
      <c r="C12" s="320" t="s">
        <v>877</v>
      </c>
      <c r="D12" s="152">
        <v>826764</v>
      </c>
      <c r="E12" s="152">
        <v>825120</v>
      </c>
      <c r="F12" s="152">
        <v>823972</v>
      </c>
      <c r="G12" s="152">
        <v>822826</v>
      </c>
      <c r="H12" s="152">
        <v>821377</v>
      </c>
      <c r="I12" s="152">
        <v>821080</v>
      </c>
    </row>
    <row r="13" spans="2:10">
      <c r="B13" s="72" t="s">
        <v>304</v>
      </c>
      <c r="C13" s="320" t="s">
        <v>877</v>
      </c>
      <c r="D13" s="152">
        <v>438594</v>
      </c>
      <c r="E13" s="152">
        <v>438609</v>
      </c>
      <c r="F13" s="152">
        <v>438851</v>
      </c>
      <c r="G13" s="152">
        <v>439639</v>
      </c>
      <c r="H13" s="152">
        <v>440636</v>
      </c>
      <c r="I13" s="152">
        <v>441300</v>
      </c>
    </row>
    <row r="14" spans="2:10">
      <c r="B14" s="72" t="s">
        <v>305</v>
      </c>
      <c r="C14" s="320" t="s">
        <v>877</v>
      </c>
      <c r="D14" s="152">
        <v>552946</v>
      </c>
      <c r="E14" s="152">
        <v>551909</v>
      </c>
      <c r="F14" s="152">
        <v>551590</v>
      </c>
      <c r="G14" s="152">
        <v>551421</v>
      </c>
      <c r="H14" s="152">
        <v>550804</v>
      </c>
      <c r="I14" s="152">
        <v>551089</v>
      </c>
    </row>
    <row r="15" spans="2:10">
      <c r="B15" s="72" t="s">
        <v>306</v>
      </c>
      <c r="C15" s="320" t="s">
        <v>876</v>
      </c>
      <c r="D15" s="152">
        <v>516440</v>
      </c>
      <c r="E15" s="152">
        <v>515985</v>
      </c>
      <c r="F15" s="152">
        <v>516372</v>
      </c>
      <c r="G15" s="152">
        <v>516149</v>
      </c>
      <c r="H15" s="152">
        <v>517087</v>
      </c>
      <c r="I15" s="152">
        <v>518337</v>
      </c>
    </row>
    <row r="16" spans="2:10">
      <c r="B16" s="72" t="s">
        <v>307</v>
      </c>
      <c r="C16" s="320" t="s">
        <v>876</v>
      </c>
      <c r="D16" s="152">
        <v>511207</v>
      </c>
      <c r="E16" s="152">
        <v>510209</v>
      </c>
      <c r="F16" s="152">
        <v>509895</v>
      </c>
      <c r="G16" s="152">
        <v>509475</v>
      </c>
      <c r="H16" s="152">
        <v>508952</v>
      </c>
      <c r="I16" s="152">
        <v>508916</v>
      </c>
    </row>
    <row r="17" spans="2:9">
      <c r="B17" s="72" t="s">
        <v>308</v>
      </c>
      <c r="C17" s="320" t="s">
        <v>877</v>
      </c>
      <c r="D17" s="152">
        <v>1168650</v>
      </c>
      <c r="E17" s="152">
        <v>1170078</v>
      </c>
      <c r="F17" s="152">
        <v>1172853</v>
      </c>
      <c r="G17" s="152">
        <v>1175025</v>
      </c>
      <c r="H17" s="152">
        <v>1178812</v>
      </c>
      <c r="I17" s="152">
        <v>1183207</v>
      </c>
    </row>
    <row r="18" spans="2:9">
      <c r="B18" s="72" t="s">
        <v>309</v>
      </c>
      <c r="C18" s="320" t="s">
        <v>876</v>
      </c>
      <c r="D18" s="152">
        <v>637609</v>
      </c>
      <c r="E18" s="152">
        <v>636356</v>
      </c>
      <c r="F18" s="152">
        <v>635711</v>
      </c>
      <c r="G18" s="152">
        <v>634718</v>
      </c>
      <c r="H18" s="152">
        <v>633925</v>
      </c>
      <c r="I18" s="152">
        <v>633178</v>
      </c>
    </row>
    <row r="19" spans="2:9">
      <c r="B19" s="72" t="s">
        <v>310</v>
      </c>
      <c r="C19" s="320" t="s">
        <v>876</v>
      </c>
      <c r="D19" s="152">
        <v>587693</v>
      </c>
      <c r="E19" s="152">
        <v>586299</v>
      </c>
      <c r="F19" s="152">
        <v>585261</v>
      </c>
      <c r="G19" s="152">
        <v>584676</v>
      </c>
      <c r="H19" s="152">
        <v>583698</v>
      </c>
      <c r="I19" s="152">
        <v>583056</v>
      </c>
    </row>
    <row r="20" spans="2:9">
      <c r="B20" s="72" t="s">
        <v>311</v>
      </c>
      <c r="C20" s="320" t="s">
        <v>877</v>
      </c>
      <c r="D20" s="152">
        <v>1226602</v>
      </c>
      <c r="E20" s="152">
        <v>1221832</v>
      </c>
      <c r="F20" s="152">
        <v>1217676</v>
      </c>
      <c r="G20" s="152">
        <v>1213311</v>
      </c>
      <c r="H20" s="152">
        <v>1209879</v>
      </c>
      <c r="I20" s="152">
        <v>1205886</v>
      </c>
    </row>
    <row r="22" spans="2:9">
      <c r="B22" s="296" t="s">
        <v>312</v>
      </c>
      <c r="D22" s="186">
        <v>2012</v>
      </c>
      <c r="E22" s="186">
        <v>2013</v>
      </c>
      <c r="F22" s="186">
        <v>2014</v>
      </c>
      <c r="G22" s="186">
        <v>2015</v>
      </c>
      <c r="H22" s="186">
        <v>2016</v>
      </c>
      <c r="I22" s="186">
        <v>2017</v>
      </c>
    </row>
    <row r="23" spans="2:9">
      <c r="B23" s="297" t="s">
        <v>297</v>
      </c>
      <c r="D23" s="323">
        <v>10516125</v>
      </c>
      <c r="E23" s="323">
        <v>10512419</v>
      </c>
      <c r="F23" s="323">
        <v>10538275</v>
      </c>
      <c r="G23" s="323">
        <v>10553843</v>
      </c>
      <c r="H23" s="323">
        <f>+H6</f>
        <v>10578820</v>
      </c>
      <c r="I23" s="323">
        <f>+I6</f>
        <v>10610055</v>
      </c>
    </row>
    <row r="24" spans="2:9">
      <c r="B24" s="72" t="s">
        <v>313</v>
      </c>
      <c r="D24" s="152">
        <f t="shared" ref="D24:F24" si="0">+D7</f>
        <v>1246780</v>
      </c>
      <c r="E24" s="152">
        <f t="shared" si="0"/>
        <v>1243201</v>
      </c>
      <c r="F24" s="152">
        <f t="shared" si="0"/>
        <v>1259079</v>
      </c>
      <c r="G24" s="152">
        <f>+G7</f>
        <v>1267449</v>
      </c>
      <c r="H24" s="152">
        <f t="shared" ref="H24:I24" si="1">+H7</f>
        <v>1280508</v>
      </c>
      <c r="I24" s="152">
        <f t="shared" si="1"/>
        <v>1294513</v>
      </c>
    </row>
    <row r="25" spans="2:9">
      <c r="B25" s="72" t="s">
        <v>314</v>
      </c>
      <c r="D25" s="152">
        <f t="shared" ref="D25:F25" si="2">+D8</f>
        <v>1291816</v>
      </c>
      <c r="E25" s="152">
        <f t="shared" si="2"/>
        <v>1302336</v>
      </c>
      <c r="F25" s="152">
        <f t="shared" si="2"/>
        <v>1315299</v>
      </c>
      <c r="G25" s="152">
        <f>+G8</f>
        <v>1326876</v>
      </c>
      <c r="H25" s="152">
        <f t="shared" ref="H25:I25" si="3">+H8</f>
        <v>1338982</v>
      </c>
      <c r="I25" s="152">
        <f t="shared" si="3"/>
        <v>1352795</v>
      </c>
    </row>
    <row r="26" spans="2:9">
      <c r="B26" s="72" t="s">
        <v>315</v>
      </c>
      <c r="D26" s="152">
        <f t="shared" ref="D26:F26" si="4">+D9+D10</f>
        <v>1209298</v>
      </c>
      <c r="E26" s="152">
        <f t="shared" si="4"/>
        <v>1210176</v>
      </c>
      <c r="F26" s="152">
        <f t="shared" si="4"/>
        <v>1212423</v>
      </c>
      <c r="G26" s="152">
        <f>+G9+G10</f>
        <v>1214450</v>
      </c>
      <c r="H26" s="152">
        <f t="shared" ref="H26:I26" si="5">+H9+H10</f>
        <v>1217411</v>
      </c>
      <c r="I26" s="152">
        <f t="shared" si="5"/>
        <v>1221012</v>
      </c>
    </row>
    <row r="27" spans="2:9">
      <c r="B27" s="72" t="s">
        <v>316</v>
      </c>
      <c r="D27" s="152">
        <f t="shared" ref="D27:F27" si="6">+D11+D12</f>
        <v>1128490</v>
      </c>
      <c r="E27" s="152">
        <f t="shared" si="6"/>
        <v>1125429</v>
      </c>
      <c r="F27" s="152">
        <f t="shared" si="6"/>
        <v>1123265</v>
      </c>
      <c r="G27" s="152">
        <f>+G11+G12</f>
        <v>1120654</v>
      </c>
      <c r="H27" s="152">
        <f t="shared" ref="H27:I27" si="7">+H11+H12</f>
        <v>1118126</v>
      </c>
      <c r="I27" s="152">
        <f t="shared" si="7"/>
        <v>1116766</v>
      </c>
    </row>
    <row r="28" spans="2:9">
      <c r="B28" s="72" t="s">
        <v>317</v>
      </c>
      <c r="D28" s="152">
        <f t="shared" ref="D28:F28" si="8">+D13+D14+D15</f>
        <v>1507980</v>
      </c>
      <c r="E28" s="152">
        <f t="shared" si="8"/>
        <v>1506503</v>
      </c>
      <c r="F28" s="152">
        <f t="shared" si="8"/>
        <v>1506813</v>
      </c>
      <c r="G28" s="152">
        <f>+G13+G14+G15</f>
        <v>1507209</v>
      </c>
      <c r="H28" s="152">
        <f t="shared" ref="H28:I28" si="9">+H13+H14+H15</f>
        <v>1508527</v>
      </c>
      <c r="I28" s="152">
        <f t="shared" si="9"/>
        <v>1510726</v>
      </c>
    </row>
    <row r="29" spans="2:9">
      <c r="B29" s="72" t="s">
        <v>318</v>
      </c>
      <c r="D29" s="152">
        <f t="shared" ref="D29:F29" si="10">+D16+D17</f>
        <v>1679857</v>
      </c>
      <c r="E29" s="152">
        <f t="shared" si="10"/>
        <v>1680287</v>
      </c>
      <c r="F29" s="152">
        <f t="shared" si="10"/>
        <v>1682748</v>
      </c>
      <c r="G29" s="152">
        <f>+G16+G17</f>
        <v>1684500</v>
      </c>
      <c r="H29" s="152">
        <f t="shared" ref="H29:I29" si="11">+H16+H17</f>
        <v>1687764</v>
      </c>
      <c r="I29" s="152">
        <f t="shared" si="11"/>
        <v>1692123</v>
      </c>
    </row>
    <row r="30" spans="2:9">
      <c r="B30" s="72" t="s">
        <v>319</v>
      </c>
      <c r="D30" s="152">
        <f t="shared" ref="D30:F30" si="12">+D18+D19</f>
        <v>1225302</v>
      </c>
      <c r="E30" s="152">
        <f t="shared" si="12"/>
        <v>1222655</v>
      </c>
      <c r="F30" s="152">
        <f t="shared" si="12"/>
        <v>1220972</v>
      </c>
      <c r="G30" s="152">
        <f>+G18+G19</f>
        <v>1219394</v>
      </c>
      <c r="H30" s="152">
        <f t="shared" ref="H30:I30" si="13">+H18+H19</f>
        <v>1217623</v>
      </c>
      <c r="I30" s="152">
        <f t="shared" si="13"/>
        <v>1216234</v>
      </c>
    </row>
    <row r="31" spans="2:9">
      <c r="B31" s="72" t="s">
        <v>320</v>
      </c>
      <c r="D31" s="152">
        <f t="shared" ref="D31:F31" si="14">+D20</f>
        <v>1226602</v>
      </c>
      <c r="E31" s="152">
        <f t="shared" si="14"/>
        <v>1221832</v>
      </c>
      <c r="F31" s="152">
        <f t="shared" si="14"/>
        <v>1217676</v>
      </c>
      <c r="G31" s="152">
        <f>+G20</f>
        <v>1213311</v>
      </c>
      <c r="H31" s="152">
        <f t="shared" ref="H31:I31" si="15">+H20</f>
        <v>1209879</v>
      </c>
      <c r="I31" s="152">
        <f t="shared" si="15"/>
        <v>1205886</v>
      </c>
    </row>
    <row r="33" spans="2:9">
      <c r="B33" s="296" t="s">
        <v>878</v>
      </c>
      <c r="D33" s="186" t="s">
        <v>905</v>
      </c>
      <c r="E33" s="186" t="s">
        <v>906</v>
      </c>
      <c r="F33" s="186" t="s">
        <v>904</v>
      </c>
      <c r="G33" s="186" t="s">
        <v>879</v>
      </c>
      <c r="H33" s="186" t="s">
        <v>969</v>
      </c>
      <c r="I33" s="186" t="s">
        <v>1021</v>
      </c>
    </row>
    <row r="34" spans="2:9">
      <c r="B34" s="321" t="s">
        <v>880</v>
      </c>
      <c r="D34" s="167">
        <v>24.140032569030893</v>
      </c>
      <c r="E34" s="167">
        <v>24.214569453519687</v>
      </c>
      <c r="F34" s="167">
        <v>24.428836787804457</v>
      </c>
      <c r="G34" s="167">
        <v>24.581803993104693</v>
      </c>
      <c r="H34" s="167">
        <f>(H7+H8)/H6*100</f>
        <v>24.761646384001239</v>
      </c>
      <c r="I34" s="167">
        <f>(I7+I8)/I6*100</f>
        <v>24.950935692604798</v>
      </c>
    </row>
    <row r="35" spans="2:9">
      <c r="B35" s="321" t="s">
        <v>881</v>
      </c>
      <c r="D35" s="167">
        <v>42.936747138323291</v>
      </c>
      <c r="E35" s="167">
        <v>42.881253115957421</v>
      </c>
      <c r="F35" s="167">
        <v>42.741672617197786</v>
      </c>
      <c r="G35" s="167">
        <v>42.638970467913914</v>
      </c>
      <c r="H35" s="167">
        <f>(H11+H12+H13+H14+H17+H20)/H6*100</f>
        <v>42.521349262015988</v>
      </c>
      <c r="I35" s="167">
        <f>(I11+I12+I13+I14+I17+I20)/I6*100</f>
        <v>42.396085599933272</v>
      </c>
    </row>
    <row r="36" spans="2:9">
      <c r="B36" s="321" t="s">
        <v>882</v>
      </c>
      <c r="D36" s="167">
        <v>32.923220292645816</v>
      </c>
      <c r="E36" s="167">
        <v>32.904177430522893</v>
      </c>
      <c r="F36" s="167">
        <v>32.829490594997758</v>
      </c>
      <c r="G36" s="167">
        <v>32.779225538981393</v>
      </c>
      <c r="H36" s="167">
        <f>(H9+H10+H15+H16+H18+H19)/H23*100</f>
        <v>32.717004353982773</v>
      </c>
      <c r="I36" s="167">
        <f>(I9+I10+I15+I16+I18+I19)/I23*100</f>
        <v>32.652978707461934</v>
      </c>
    </row>
    <row r="38" spans="2:9">
      <c r="B38" s="188" t="s">
        <v>444</v>
      </c>
      <c r="C38" s="188" t="s">
        <v>198</v>
      </c>
      <c r="D38" s="188"/>
      <c r="E38" s="188"/>
    </row>
    <row r="39" spans="2:9">
      <c r="B39" s="188"/>
      <c r="C39" s="188" t="s">
        <v>709</v>
      </c>
      <c r="D39" s="188"/>
      <c r="E39" s="188"/>
    </row>
    <row r="40" spans="2:9">
      <c r="B40" s="188" t="s">
        <v>447</v>
      </c>
      <c r="C40" s="182" t="s">
        <v>1022</v>
      </c>
      <c r="D40" s="182"/>
      <c r="E40" s="182"/>
    </row>
    <row r="41" spans="2:9">
      <c r="B41" s="188" t="s">
        <v>448</v>
      </c>
      <c r="C41" s="294" t="s">
        <v>907</v>
      </c>
    </row>
    <row r="44" spans="2:9">
      <c r="D44"/>
      <c r="E44"/>
      <c r="F44"/>
      <c r="G44"/>
      <c r="H44"/>
    </row>
    <row r="45" spans="2:9">
      <c r="D45"/>
      <c r="E45"/>
      <c r="F45"/>
      <c r="G45"/>
      <c r="H45"/>
    </row>
    <row r="46" spans="2:9">
      <c r="D46"/>
      <c r="E46"/>
      <c r="F46"/>
      <c r="G46"/>
      <c r="H46"/>
    </row>
  </sheetData>
  <hyperlinks>
    <hyperlink ref="B1" location="'NČI 2014+ v14 '!N7" display="zpět" xr:uid="{00000000-0004-0000-0900-000000000000}"/>
    <hyperlink ref="C40" r:id="rId1" xr:uid="{00000000-0004-0000-0900-000001000000}"/>
  </hyperlinks>
  <pageMargins left="0.7" right="0.7" top="0.78740157499999996" bottom="0.78740157499999996" header="0.3" footer="0.3"/>
  <pageSetup paperSize="9"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J41"/>
  <sheetViews>
    <sheetView workbookViewId="0">
      <pane xSplit="3" ySplit="5" topLeftCell="D6" activePane="bottomRight" state="frozen"/>
      <selection pane="topRight" activeCell="D1" sqref="D1"/>
      <selection pane="bottomLeft" activeCell="A6" sqref="A6"/>
      <selection pane="bottomRight" activeCell="D6" sqref="D6"/>
    </sheetView>
  </sheetViews>
  <sheetFormatPr defaultColWidth="9.1796875" defaultRowHeight="14.5"/>
  <cols>
    <col min="1" max="1" width="4.81640625" style="294" customWidth="1"/>
    <col min="2" max="2" width="24.54296875" style="294" bestFit="1" customWidth="1"/>
    <col min="3" max="3" width="6.26953125" style="294" customWidth="1"/>
    <col min="4" max="7" width="10.54296875" style="294" customWidth="1"/>
    <col min="8" max="8" width="11.1796875" style="294" customWidth="1"/>
    <col min="9" max="9" width="10.54296875" style="294" customWidth="1"/>
    <col min="10" max="16384" width="9.1796875" style="294"/>
  </cols>
  <sheetData>
    <row r="1" spans="2:10">
      <c r="B1" s="182" t="s">
        <v>295</v>
      </c>
    </row>
    <row r="2" spans="2:10">
      <c r="B2" s="183" t="s">
        <v>883</v>
      </c>
    </row>
    <row r="3" spans="2:10">
      <c r="B3" s="183"/>
    </row>
    <row r="4" spans="2:10">
      <c r="J4" s="319" t="s">
        <v>18</v>
      </c>
    </row>
    <row r="5" spans="2:10">
      <c r="B5" s="296" t="s">
        <v>296</v>
      </c>
      <c r="C5" s="186" t="s">
        <v>874</v>
      </c>
      <c r="D5" s="186">
        <v>2012</v>
      </c>
      <c r="E5" s="186">
        <v>2013</v>
      </c>
      <c r="F5" s="186">
        <v>2014</v>
      </c>
      <c r="G5" s="186">
        <v>2015</v>
      </c>
      <c r="H5" s="186">
        <v>2016</v>
      </c>
      <c r="I5" s="186">
        <v>2017</v>
      </c>
    </row>
    <row r="6" spans="2:10">
      <c r="B6" s="297" t="s">
        <v>297</v>
      </c>
      <c r="C6" s="172"/>
      <c r="D6" s="324">
        <v>14.837176241248558</v>
      </c>
      <c r="E6" s="324">
        <v>15.005632861475556</v>
      </c>
      <c r="F6" s="324">
        <v>15.192666731509663</v>
      </c>
      <c r="G6" s="324">
        <v>15.385068737520541</v>
      </c>
      <c r="H6" s="324">
        <v>15.571443695988776</v>
      </c>
      <c r="I6" s="324">
        <v>15.746167197059771</v>
      </c>
    </row>
    <row r="7" spans="2:10">
      <c r="B7" s="72" t="s">
        <v>298</v>
      </c>
      <c r="C7" s="320" t="s">
        <v>875</v>
      </c>
      <c r="D7" s="167">
        <v>13.655416352524103</v>
      </c>
      <c r="E7" s="167">
        <v>14.104959696782741</v>
      </c>
      <c r="F7" s="167">
        <v>14.494721935637081</v>
      </c>
      <c r="G7" s="167">
        <v>14.898587635478824</v>
      </c>
      <c r="H7" s="167">
        <v>15.220287573369317</v>
      </c>
      <c r="I7" s="167">
        <v>15.544996458127496</v>
      </c>
    </row>
    <row r="8" spans="2:10">
      <c r="B8" s="72" t="s">
        <v>299</v>
      </c>
      <c r="C8" s="320" t="s">
        <v>875</v>
      </c>
      <c r="D8" s="167">
        <v>16.206410200833552</v>
      </c>
      <c r="E8" s="167">
        <v>16.482075286254851</v>
      </c>
      <c r="F8" s="167">
        <v>16.786069175145727</v>
      </c>
      <c r="G8" s="167">
        <v>17.047862799538162</v>
      </c>
      <c r="H8" s="167">
        <v>17.289552809522458</v>
      </c>
      <c r="I8" s="167">
        <v>17.497403523815507</v>
      </c>
    </row>
    <row r="9" spans="2:10">
      <c r="B9" s="72" t="s">
        <v>300</v>
      </c>
      <c r="C9" s="320" t="s">
        <v>876</v>
      </c>
      <c r="D9" s="167">
        <v>14.91774411689399</v>
      </c>
      <c r="E9" s="167">
        <v>15.060302462514155</v>
      </c>
      <c r="F9" s="167">
        <v>15.200847324650871</v>
      </c>
      <c r="G9" s="167">
        <v>15.35932546712781</v>
      </c>
      <c r="H9" s="167">
        <v>15.515778465892902</v>
      </c>
      <c r="I9" s="167">
        <v>15.646614474317241</v>
      </c>
    </row>
    <row r="10" spans="2:10">
      <c r="B10" s="72" t="s">
        <v>301</v>
      </c>
      <c r="C10" s="320" t="s">
        <v>876</v>
      </c>
      <c r="D10" s="167">
        <v>14.522941851307959</v>
      </c>
      <c r="E10" s="167">
        <v>14.66530884842947</v>
      </c>
      <c r="F10" s="167">
        <v>14.824307148210035</v>
      </c>
      <c r="G10" s="167">
        <v>14.98362861939315</v>
      </c>
      <c r="H10" s="167">
        <v>15.152714433600806</v>
      </c>
      <c r="I10" s="167">
        <v>15.312594694361037</v>
      </c>
    </row>
    <row r="11" spans="2:10">
      <c r="B11" s="72" t="s">
        <v>302</v>
      </c>
      <c r="C11" s="320" t="s">
        <v>877</v>
      </c>
      <c r="D11" s="167">
        <v>14.762068896946237</v>
      </c>
      <c r="E11" s="167">
        <v>14.811410913425838</v>
      </c>
      <c r="F11" s="167">
        <v>14.864029563003477</v>
      </c>
      <c r="G11" s="167">
        <v>14.901889681292557</v>
      </c>
      <c r="H11" s="167">
        <v>14.966520527449124</v>
      </c>
      <c r="I11" s="167">
        <v>14.999695623059598</v>
      </c>
    </row>
    <row r="12" spans="2:10">
      <c r="B12" s="72" t="s">
        <v>303</v>
      </c>
      <c r="C12" s="320" t="s">
        <v>877</v>
      </c>
      <c r="D12" s="167">
        <v>15.54542771576895</v>
      </c>
      <c r="E12" s="167">
        <v>15.609850688384718</v>
      </c>
      <c r="F12" s="167">
        <v>15.714126208172122</v>
      </c>
      <c r="G12" s="167">
        <v>15.825095463682478</v>
      </c>
      <c r="H12" s="167">
        <v>15.922651839532881</v>
      </c>
      <c r="I12" s="167">
        <v>16.021337750280118</v>
      </c>
    </row>
    <row r="13" spans="2:10">
      <c r="B13" s="72" t="s">
        <v>304</v>
      </c>
      <c r="C13" s="320" t="s">
        <v>877</v>
      </c>
      <c r="D13" s="167">
        <v>15.439107694131703</v>
      </c>
      <c r="E13" s="167">
        <v>15.548244564065033</v>
      </c>
      <c r="F13" s="167">
        <v>15.654743865229884</v>
      </c>
      <c r="G13" s="167">
        <v>15.787043460657493</v>
      </c>
      <c r="H13" s="167">
        <v>15.972821104040523</v>
      </c>
      <c r="I13" s="167">
        <v>16.113528212100611</v>
      </c>
    </row>
    <row r="14" spans="2:10">
      <c r="B14" s="72" t="s">
        <v>305</v>
      </c>
      <c r="C14" s="320" t="s">
        <v>877</v>
      </c>
      <c r="D14" s="167">
        <v>14.7914986273524</v>
      </c>
      <c r="E14" s="167">
        <v>14.907530045714058</v>
      </c>
      <c r="F14" s="167">
        <v>15.029641581609528</v>
      </c>
      <c r="G14" s="167">
        <v>15.153031893961238</v>
      </c>
      <c r="H14" s="167">
        <v>15.28892310150253</v>
      </c>
      <c r="I14" s="167">
        <v>15.420739662740502</v>
      </c>
    </row>
    <row r="15" spans="2:10">
      <c r="B15" s="72" t="s">
        <v>306</v>
      </c>
      <c r="C15" s="320" t="s">
        <v>876</v>
      </c>
      <c r="D15" s="167">
        <v>15.029045000387267</v>
      </c>
      <c r="E15" s="167">
        <v>15.10431504791806</v>
      </c>
      <c r="F15" s="167">
        <v>15.23533421641762</v>
      </c>
      <c r="G15" s="167">
        <v>15.366686751306307</v>
      </c>
      <c r="H15" s="167">
        <v>15.547480404651443</v>
      </c>
      <c r="I15" s="167">
        <v>15.645805720988468</v>
      </c>
    </row>
    <row r="16" spans="2:10">
      <c r="B16" s="72" t="s">
        <v>307</v>
      </c>
      <c r="C16" s="320" t="s">
        <v>876</v>
      </c>
      <c r="D16" s="167">
        <v>14.759970031709269</v>
      </c>
      <c r="E16" s="167">
        <v>14.795505371328222</v>
      </c>
      <c r="F16" s="167">
        <v>14.92542582296355</v>
      </c>
      <c r="G16" s="167">
        <v>15.059031355807448</v>
      </c>
      <c r="H16" s="167">
        <v>15.193770728870307</v>
      </c>
      <c r="I16" s="167">
        <v>15.324139936649663</v>
      </c>
    </row>
    <row r="17" spans="2:9">
      <c r="B17" s="72" t="s">
        <v>308</v>
      </c>
      <c r="C17" s="320" t="s">
        <v>877</v>
      </c>
      <c r="D17" s="167">
        <v>14.586060839430113</v>
      </c>
      <c r="E17" s="167">
        <v>14.775596156837405</v>
      </c>
      <c r="F17" s="167">
        <v>14.995400105554573</v>
      </c>
      <c r="G17" s="167">
        <v>15.226995170315524</v>
      </c>
      <c r="H17" s="167">
        <v>15.463025486676415</v>
      </c>
      <c r="I17" s="167">
        <v>15.691252671764111</v>
      </c>
    </row>
    <row r="18" spans="2:9">
      <c r="B18" s="72" t="s">
        <v>309</v>
      </c>
      <c r="C18" s="320" t="s">
        <v>876</v>
      </c>
      <c r="D18" s="167">
        <v>14.654749227190958</v>
      </c>
      <c r="E18" s="167">
        <v>14.780091646814048</v>
      </c>
      <c r="F18" s="167">
        <v>14.927852436091243</v>
      </c>
      <c r="G18" s="167">
        <v>15.106551255833301</v>
      </c>
      <c r="H18" s="167">
        <v>15.259691603896361</v>
      </c>
      <c r="I18" s="167">
        <v>15.431205758886128</v>
      </c>
    </row>
    <row r="19" spans="2:9">
      <c r="B19" s="72" t="s">
        <v>310</v>
      </c>
      <c r="C19" s="320" t="s">
        <v>876</v>
      </c>
      <c r="D19" s="167">
        <v>14.320912449186906</v>
      </c>
      <c r="E19" s="167">
        <v>14.421651751068994</v>
      </c>
      <c r="F19" s="167">
        <v>14.517112877844243</v>
      </c>
      <c r="G19" s="167">
        <v>14.649481080119585</v>
      </c>
      <c r="H19" s="167">
        <v>14.783843699995547</v>
      </c>
      <c r="I19" s="167">
        <v>14.939216816223485</v>
      </c>
    </row>
    <row r="20" spans="2:9">
      <c r="B20" s="72" t="s">
        <v>311</v>
      </c>
      <c r="C20" s="320" t="s">
        <v>877</v>
      </c>
      <c r="D20" s="167">
        <v>14.58052408197606</v>
      </c>
      <c r="E20" s="167">
        <v>14.632862783099476</v>
      </c>
      <c r="F20" s="167">
        <v>14.744891087612796</v>
      </c>
      <c r="G20" s="167">
        <v>14.857114128199612</v>
      </c>
      <c r="H20" s="167">
        <v>14.981746108495148</v>
      </c>
      <c r="I20" s="167">
        <v>15.099851893130861</v>
      </c>
    </row>
    <row r="22" spans="2:9">
      <c r="B22" s="296" t="s">
        <v>312</v>
      </c>
      <c r="D22" s="186">
        <v>2012</v>
      </c>
      <c r="E22" s="186">
        <v>2013</v>
      </c>
      <c r="F22" s="186">
        <v>2014</v>
      </c>
      <c r="G22" s="186">
        <v>2015</v>
      </c>
      <c r="H22" s="186">
        <v>2016</v>
      </c>
      <c r="I22" s="186">
        <v>2017</v>
      </c>
    </row>
    <row r="23" spans="2:9">
      <c r="B23" s="297" t="s">
        <v>297</v>
      </c>
      <c r="D23" s="324">
        <v>14.837176241248558</v>
      </c>
      <c r="E23" s="324">
        <v>15.005632861475556</v>
      </c>
      <c r="F23" s="324">
        <v>15.192666731509663</v>
      </c>
      <c r="G23" s="324">
        <v>15.385068737520541</v>
      </c>
      <c r="H23" s="324">
        <v>15.571443695988776</v>
      </c>
      <c r="I23" s="324">
        <v>15.746167197059771</v>
      </c>
    </row>
    <row r="24" spans="2:9">
      <c r="B24" s="72" t="s">
        <v>313</v>
      </c>
      <c r="D24" s="167">
        <v>13.655416352524103</v>
      </c>
      <c r="E24" s="167">
        <v>14.104959696782741</v>
      </c>
      <c r="F24" s="167">
        <v>14.494721935637081</v>
      </c>
      <c r="G24" s="167">
        <v>14.898587635478824</v>
      </c>
      <c r="H24" s="167">
        <v>15.220287573369317</v>
      </c>
      <c r="I24" s="167">
        <v>15.544996458127496</v>
      </c>
    </row>
    <row r="25" spans="2:9">
      <c r="B25" s="72" t="s">
        <v>314</v>
      </c>
      <c r="D25" s="167">
        <v>16.206410200833552</v>
      </c>
      <c r="E25" s="167">
        <v>16.482075286254851</v>
      </c>
      <c r="F25" s="167">
        <v>16.786069175145727</v>
      </c>
      <c r="G25" s="167">
        <v>17.047862799538162</v>
      </c>
      <c r="H25" s="167">
        <v>17.289552809522458</v>
      </c>
      <c r="I25" s="167">
        <v>17.497403523815507</v>
      </c>
    </row>
    <row r="26" spans="2:9">
      <c r="B26" s="72" t="s">
        <v>315</v>
      </c>
      <c r="D26" s="167">
        <v>14.730777690858663</v>
      </c>
      <c r="E26" s="167">
        <v>14.873125892432176</v>
      </c>
      <c r="F26" s="167">
        <v>15.022232339703223</v>
      </c>
      <c r="G26" s="167">
        <v>15.180946107291366</v>
      </c>
      <c r="H26" s="167">
        <v>15.343216054397404</v>
      </c>
      <c r="I26" s="167">
        <v>15.487726574349804</v>
      </c>
    </row>
    <row r="27" spans="2:9">
      <c r="B27" s="72" t="s">
        <v>316</v>
      </c>
      <c r="D27" s="167">
        <v>15.335979937792979</v>
      </c>
      <c r="E27" s="167">
        <v>15.39679535537115</v>
      </c>
      <c r="F27" s="167">
        <v>15.487618683035615</v>
      </c>
      <c r="G27" s="167">
        <v>15.579741829324661</v>
      </c>
      <c r="H27" s="167">
        <v>15.668895992043829</v>
      </c>
      <c r="I27" s="167">
        <v>15.750837686677425</v>
      </c>
    </row>
    <row r="28" spans="2:9">
      <c r="B28" s="72" t="s">
        <v>317</v>
      </c>
      <c r="D28" s="167">
        <v>15.061207708325044</v>
      </c>
      <c r="E28" s="167">
        <v>15.161469973840077</v>
      </c>
      <c r="F28" s="167">
        <v>15.282188300738047</v>
      </c>
      <c r="G28" s="167">
        <v>15.411134089565548</v>
      </c>
      <c r="H28" s="167">
        <v>15.577314824328633</v>
      </c>
      <c r="I28" s="167">
        <v>15.700332158180903</v>
      </c>
    </row>
    <row r="29" spans="2:9">
      <c r="B29" s="72" t="s">
        <v>318</v>
      </c>
      <c r="D29" s="167">
        <v>14.638984151627193</v>
      </c>
      <c r="E29" s="167">
        <v>14.781641469582279</v>
      </c>
      <c r="F29" s="167">
        <v>14.974196968292341</v>
      </c>
      <c r="G29" s="167">
        <v>15.176194716533095</v>
      </c>
      <c r="H29" s="167">
        <v>15.381830635088791</v>
      </c>
      <c r="I29" s="167">
        <v>15.580841345457747</v>
      </c>
    </row>
    <row r="30" spans="2:9">
      <c r="B30" s="72" t="s">
        <v>319</v>
      </c>
      <c r="D30" s="167">
        <v>14.494630711449098</v>
      </c>
      <c r="E30" s="167">
        <v>14.608209184111626</v>
      </c>
      <c r="F30" s="167">
        <v>14.730968441536744</v>
      </c>
      <c r="G30" s="167">
        <v>14.88739488631238</v>
      </c>
      <c r="H30" s="167">
        <v>15.031582024978174</v>
      </c>
      <c r="I30" s="167">
        <v>15.195348921342438</v>
      </c>
    </row>
    <row r="31" spans="2:9">
      <c r="B31" s="72" t="s">
        <v>320</v>
      </c>
      <c r="D31" s="167">
        <v>14.58052408197606</v>
      </c>
      <c r="E31" s="167">
        <v>14.632862783099476</v>
      </c>
      <c r="F31" s="167">
        <v>14.744891087612796</v>
      </c>
      <c r="G31" s="167">
        <v>14.857114128199612</v>
      </c>
      <c r="H31" s="167">
        <v>14.981746108495148</v>
      </c>
      <c r="I31" s="167">
        <v>15.099851893130861</v>
      </c>
    </row>
    <row r="33" spans="2:9">
      <c r="B33" s="296" t="s">
        <v>878</v>
      </c>
      <c r="D33" s="186">
        <v>2012</v>
      </c>
      <c r="E33" s="186">
        <v>2013</v>
      </c>
      <c r="F33" s="186">
        <v>2014</v>
      </c>
      <c r="G33" s="186">
        <v>2015</v>
      </c>
      <c r="H33" s="186">
        <v>2016</v>
      </c>
      <c r="I33" s="186">
        <v>2017</v>
      </c>
    </row>
    <row r="34" spans="2:9">
      <c r="B34" s="321" t="s">
        <v>880</v>
      </c>
      <c r="D34" s="167">
        <v>14.953541248784759</v>
      </c>
      <c r="E34" s="167">
        <v>15.321128704866597</v>
      </c>
      <c r="F34" s="167">
        <v>15.665415102211098</v>
      </c>
      <c r="G34" s="167">
        <v>15.997841442379038</v>
      </c>
      <c r="H34" s="167">
        <v>16.278015949669591</v>
      </c>
      <c r="I34" s="167">
        <v>16.542691670179668</v>
      </c>
    </row>
    <row r="35" spans="2:9">
      <c r="B35" s="321" t="s">
        <v>881</v>
      </c>
      <c r="D35" s="167">
        <v>14.880000850445221</v>
      </c>
      <c r="E35" s="167">
        <v>14.983327998204024</v>
      </c>
      <c r="F35" s="167">
        <v>15.118860361415424</v>
      </c>
      <c r="G35" s="167">
        <v>15.260763769291453</v>
      </c>
      <c r="H35" s="167">
        <v>15.413370112023388</v>
      </c>
      <c r="I35" s="167">
        <v>15.555789720797964</v>
      </c>
    </row>
    <row r="36" spans="2:9">
      <c r="B36" s="321" t="s">
        <v>882</v>
      </c>
      <c r="D36" s="167">
        <v>14.696005224352856</v>
      </c>
      <c r="E36" s="167">
        <v>14.802523832582882</v>
      </c>
      <c r="F36" s="167">
        <v>14.936979392784613</v>
      </c>
      <c r="G36" s="167">
        <v>15.087233065893368</v>
      </c>
      <c r="H36" s="167">
        <v>15.242122890791382</v>
      </c>
      <c r="I36" s="167">
        <v>15.384706417868788</v>
      </c>
    </row>
    <row r="38" spans="2:9">
      <c r="B38" s="188" t="s">
        <v>444</v>
      </c>
      <c r="C38" s="188" t="s">
        <v>198</v>
      </c>
    </row>
    <row r="39" spans="2:9">
      <c r="B39" s="188"/>
      <c r="C39" s="188" t="s">
        <v>709</v>
      </c>
    </row>
    <row r="40" spans="2:9">
      <c r="B40" s="188" t="s">
        <v>447</v>
      </c>
      <c r="C40" s="182" t="s">
        <v>1022</v>
      </c>
    </row>
    <row r="41" spans="2:9">
      <c r="B41" s="188" t="s">
        <v>448</v>
      </c>
      <c r="C41" s="294" t="s">
        <v>907</v>
      </c>
    </row>
  </sheetData>
  <hyperlinks>
    <hyperlink ref="B1" location="'NČI 2014+ v14 '!N8" display="zpět" xr:uid="{00000000-0004-0000-0A00-000000000000}"/>
    <hyperlink ref="C40" r:id="rId1" xr:uid="{00000000-0004-0000-0A00-000001000000}"/>
  </hyperlinks>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J41"/>
  <sheetViews>
    <sheetView workbookViewId="0">
      <pane xSplit="3" ySplit="5" topLeftCell="D6" activePane="bottomRight" state="frozen"/>
      <selection pane="topRight" activeCell="D1" sqref="D1"/>
      <selection pane="bottomLeft" activeCell="A6" sqref="A6"/>
      <selection pane="bottomRight" activeCell="D6" sqref="D6"/>
    </sheetView>
  </sheetViews>
  <sheetFormatPr defaultColWidth="9.1796875" defaultRowHeight="14.5"/>
  <cols>
    <col min="1" max="1" width="4.81640625" style="294" customWidth="1"/>
    <col min="2" max="2" width="24.54296875" style="294" bestFit="1" customWidth="1"/>
    <col min="3" max="3" width="6.26953125" style="294" customWidth="1"/>
    <col min="4" max="7" width="9.81640625" style="294" customWidth="1"/>
    <col min="8" max="8" width="9.1796875" style="294"/>
    <col min="9" max="9" width="10" style="294" customWidth="1"/>
    <col min="10" max="16384" width="9.1796875" style="294"/>
  </cols>
  <sheetData>
    <row r="1" spans="2:10">
      <c r="B1" s="182" t="s">
        <v>295</v>
      </c>
    </row>
    <row r="2" spans="2:10">
      <c r="B2" s="183" t="s">
        <v>884</v>
      </c>
    </row>
    <row r="3" spans="2:10">
      <c r="B3" s="183"/>
    </row>
    <row r="4" spans="2:10">
      <c r="J4" s="319" t="s">
        <v>18</v>
      </c>
    </row>
    <row r="5" spans="2:10">
      <c r="B5" s="296" t="s">
        <v>296</v>
      </c>
      <c r="C5" s="186" t="s">
        <v>874</v>
      </c>
      <c r="D5" s="186">
        <v>2012</v>
      </c>
      <c r="E5" s="186">
        <v>2013</v>
      </c>
      <c r="F5" s="186">
        <v>2014</v>
      </c>
      <c r="G5" s="186">
        <v>2015</v>
      </c>
      <c r="H5" s="186">
        <v>2016</v>
      </c>
      <c r="I5" s="186">
        <v>2017</v>
      </c>
    </row>
    <row r="6" spans="2:10">
      <c r="B6" s="297" t="s">
        <v>297</v>
      </c>
      <c r="C6" s="172"/>
      <c r="D6" s="324">
        <v>68.3541798904064</v>
      </c>
      <c r="E6" s="324">
        <v>67.62877316819278</v>
      </c>
      <c r="F6" s="324">
        <v>66.963748810882237</v>
      </c>
      <c r="G6" s="324">
        <v>66.304899551755696</v>
      </c>
      <c r="H6" s="324">
        <v>65.627574720053843</v>
      </c>
      <c r="I6" s="324">
        <v>65.025063489303307</v>
      </c>
    </row>
    <row r="7" spans="2:10">
      <c r="B7" s="72" t="s">
        <v>298</v>
      </c>
      <c r="C7" s="320" t="s">
        <v>875</v>
      </c>
      <c r="D7" s="167">
        <v>68.696482137987459</v>
      </c>
      <c r="E7" s="167">
        <v>67.793220887048832</v>
      </c>
      <c r="F7" s="167">
        <v>67.268296905912976</v>
      </c>
      <c r="G7" s="167">
        <v>66.663984112970226</v>
      </c>
      <c r="H7" s="167">
        <v>66.144061575562191</v>
      </c>
      <c r="I7" s="167">
        <v>65.665157476209203</v>
      </c>
    </row>
    <row r="8" spans="2:10">
      <c r="B8" s="72" t="s">
        <v>299</v>
      </c>
      <c r="C8" s="320" t="s">
        <v>875</v>
      </c>
      <c r="D8" s="167">
        <v>68.002486422214929</v>
      </c>
      <c r="E8" s="167">
        <v>67.23717995970317</v>
      </c>
      <c r="F8" s="167">
        <v>66.502065309864918</v>
      </c>
      <c r="G8" s="167">
        <v>65.822428018895508</v>
      </c>
      <c r="H8" s="167">
        <v>65.162190380453211</v>
      </c>
      <c r="I8" s="167">
        <v>64.572976689003141</v>
      </c>
    </row>
    <row r="9" spans="2:10">
      <c r="B9" s="72" t="s">
        <v>300</v>
      </c>
      <c r="C9" s="320" t="s">
        <v>876</v>
      </c>
      <c r="D9" s="167">
        <v>68.194234783879011</v>
      </c>
      <c r="E9" s="167">
        <v>67.466354225727059</v>
      </c>
      <c r="F9" s="167">
        <v>66.796485171818603</v>
      </c>
      <c r="G9" s="167">
        <v>66.140876779851808</v>
      </c>
      <c r="H9" s="167">
        <v>65.412143736047668</v>
      </c>
      <c r="I9" s="167">
        <v>64.80140456985049</v>
      </c>
    </row>
    <row r="10" spans="2:10">
      <c r="B10" s="72" t="s">
        <v>301</v>
      </c>
      <c r="C10" s="320" t="s">
        <v>876</v>
      </c>
      <c r="D10" s="167">
        <v>68.158872123865223</v>
      </c>
      <c r="E10" s="167">
        <v>67.477753810580865</v>
      </c>
      <c r="F10" s="167">
        <v>66.822053717204838</v>
      </c>
      <c r="G10" s="167">
        <v>66.23714915992619</v>
      </c>
      <c r="H10" s="167">
        <v>65.65122038473703</v>
      </c>
      <c r="I10" s="167">
        <v>65.03884190518167</v>
      </c>
    </row>
    <row r="11" spans="2:10">
      <c r="B11" s="72" t="s">
        <v>302</v>
      </c>
      <c r="C11" s="320" t="s">
        <v>877</v>
      </c>
      <c r="D11" s="167">
        <v>69.196887242067305</v>
      </c>
      <c r="E11" s="167">
        <v>68.391889686955764</v>
      </c>
      <c r="F11" s="167">
        <v>67.666467307955742</v>
      </c>
      <c r="G11" s="167">
        <v>66.934270787165744</v>
      </c>
      <c r="H11" s="167">
        <v>66.136701387367779</v>
      </c>
      <c r="I11" s="167">
        <v>65.565160339008273</v>
      </c>
    </row>
    <row r="12" spans="2:10">
      <c r="B12" s="72" t="s">
        <v>303</v>
      </c>
      <c r="C12" s="320" t="s">
        <v>877</v>
      </c>
      <c r="D12" s="167">
        <v>68.77754715976991</v>
      </c>
      <c r="E12" s="167">
        <v>67.988413806476629</v>
      </c>
      <c r="F12" s="167">
        <v>67.229104872495668</v>
      </c>
      <c r="G12" s="167">
        <v>66.496075719532442</v>
      </c>
      <c r="H12" s="167">
        <v>65.774181648621763</v>
      </c>
      <c r="I12" s="167">
        <v>65.15467433136844</v>
      </c>
    </row>
    <row r="13" spans="2:10">
      <c r="B13" s="72" t="s">
        <v>304</v>
      </c>
      <c r="C13" s="320" t="s">
        <v>877</v>
      </c>
      <c r="D13" s="167">
        <v>68.325148086841139</v>
      </c>
      <c r="E13" s="167">
        <v>67.492003128070792</v>
      </c>
      <c r="F13" s="167">
        <v>66.726975670557891</v>
      </c>
      <c r="G13" s="167">
        <v>65.938190196957052</v>
      </c>
      <c r="H13" s="167">
        <v>65.118828239181553</v>
      </c>
      <c r="I13" s="167">
        <v>64.424654430092914</v>
      </c>
    </row>
    <row r="14" spans="2:10">
      <c r="B14" s="72" t="s">
        <v>305</v>
      </c>
      <c r="C14" s="320" t="s">
        <v>877</v>
      </c>
      <c r="D14" s="167">
        <v>67.381986667775877</v>
      </c>
      <c r="E14" s="167">
        <v>66.665700323785259</v>
      </c>
      <c r="F14" s="167">
        <v>65.975634076034737</v>
      </c>
      <c r="G14" s="167">
        <v>65.252502171661945</v>
      </c>
      <c r="H14" s="167">
        <v>64.527490722652701</v>
      </c>
      <c r="I14" s="167">
        <v>63.853207013749135</v>
      </c>
    </row>
    <row r="15" spans="2:10">
      <c r="B15" s="72" t="s">
        <v>306</v>
      </c>
      <c r="C15" s="320" t="s">
        <v>876</v>
      </c>
      <c r="D15" s="167">
        <v>67.979436139725806</v>
      </c>
      <c r="E15" s="167">
        <v>67.363586150760199</v>
      </c>
      <c r="F15" s="167">
        <v>66.738320435654913</v>
      </c>
      <c r="G15" s="167">
        <v>66.102811397484061</v>
      </c>
      <c r="H15" s="167">
        <v>65.405628066456899</v>
      </c>
      <c r="I15" s="167">
        <v>64.805522276048208</v>
      </c>
    </row>
    <row r="16" spans="2:10">
      <c r="B16" s="72" t="s">
        <v>307</v>
      </c>
      <c r="C16" s="320" t="s">
        <v>876</v>
      </c>
      <c r="D16" s="167">
        <v>68.082401062583259</v>
      </c>
      <c r="E16" s="167">
        <v>67.511549188665825</v>
      </c>
      <c r="F16" s="167">
        <v>66.850429990488237</v>
      </c>
      <c r="G16" s="167">
        <v>66.242897099955826</v>
      </c>
      <c r="H16" s="167">
        <v>65.559227589242212</v>
      </c>
      <c r="I16" s="167">
        <v>64.956102775310669</v>
      </c>
    </row>
    <row r="17" spans="2:9">
      <c r="B17" s="72" t="s">
        <v>308</v>
      </c>
      <c r="C17" s="320" t="s">
        <v>877</v>
      </c>
      <c r="D17" s="167">
        <v>68.15120010268258</v>
      </c>
      <c r="E17" s="167">
        <v>67.466955194440033</v>
      </c>
      <c r="F17" s="167">
        <v>66.824316431812008</v>
      </c>
      <c r="G17" s="167">
        <v>66.19714474160125</v>
      </c>
      <c r="H17" s="167">
        <v>65.531060084220385</v>
      </c>
      <c r="I17" s="167">
        <v>64.935298726258381</v>
      </c>
    </row>
    <row r="18" spans="2:9">
      <c r="B18" s="72" t="s">
        <v>309</v>
      </c>
      <c r="C18" s="320" t="s">
        <v>876</v>
      </c>
      <c r="D18" s="167">
        <v>68.270679993538366</v>
      </c>
      <c r="E18" s="167">
        <v>67.550710608527297</v>
      </c>
      <c r="F18" s="167">
        <v>66.845941001492818</v>
      </c>
      <c r="G18" s="167">
        <v>66.174111967834534</v>
      </c>
      <c r="H18" s="167">
        <v>65.454588476554804</v>
      </c>
      <c r="I18" s="167">
        <v>64.805789209353449</v>
      </c>
    </row>
    <row r="19" spans="2:9">
      <c r="B19" s="72" t="s">
        <v>310</v>
      </c>
      <c r="C19" s="320" t="s">
        <v>876</v>
      </c>
      <c r="D19" s="167">
        <v>68.340613211319507</v>
      </c>
      <c r="E19" s="167">
        <v>67.748367300643537</v>
      </c>
      <c r="F19" s="167">
        <v>67.153799757714935</v>
      </c>
      <c r="G19" s="167">
        <v>66.518208375236881</v>
      </c>
      <c r="H19" s="167">
        <v>65.836271496561579</v>
      </c>
      <c r="I19" s="167">
        <v>65.192022721659669</v>
      </c>
    </row>
    <row r="20" spans="2:9">
      <c r="B20" s="72" t="s">
        <v>311</v>
      </c>
      <c r="C20" s="320" t="s">
        <v>877</v>
      </c>
      <c r="D20" s="167">
        <v>69.021165789718268</v>
      </c>
      <c r="E20" s="167">
        <v>68.387225084954395</v>
      </c>
      <c r="F20" s="167">
        <v>67.730167959292956</v>
      </c>
      <c r="G20" s="167">
        <v>67.084861177389797</v>
      </c>
      <c r="H20" s="167">
        <v>66.367711151280417</v>
      </c>
      <c r="I20" s="167">
        <v>65.737723134691009</v>
      </c>
    </row>
    <row r="22" spans="2:9">
      <c r="B22" s="296" t="s">
        <v>312</v>
      </c>
      <c r="D22" s="186">
        <v>2012</v>
      </c>
      <c r="E22" s="186">
        <v>2013</v>
      </c>
      <c r="F22" s="186">
        <v>2014</v>
      </c>
      <c r="G22" s="186">
        <v>2015</v>
      </c>
      <c r="H22" s="186">
        <v>2016</v>
      </c>
      <c r="I22" s="186">
        <v>2017</v>
      </c>
    </row>
    <row r="23" spans="2:9">
      <c r="B23" s="297" t="s">
        <v>297</v>
      </c>
      <c r="D23" s="324">
        <v>68.3541798904064</v>
      </c>
      <c r="E23" s="324">
        <v>67.62877316819278</v>
      </c>
      <c r="F23" s="324">
        <v>66.963748810882237</v>
      </c>
      <c r="G23" s="324">
        <v>66.304899551755696</v>
      </c>
      <c r="H23" s="324">
        <v>65.627574720053843</v>
      </c>
      <c r="I23" s="324">
        <v>65.025063489303307</v>
      </c>
    </row>
    <row r="24" spans="2:9">
      <c r="B24" s="72" t="s">
        <v>313</v>
      </c>
      <c r="D24" s="167">
        <v>68.696482137987459</v>
      </c>
      <c r="E24" s="167">
        <v>67.793220887048832</v>
      </c>
      <c r="F24" s="167">
        <v>67.268296905912976</v>
      </c>
      <c r="G24" s="167">
        <v>66.663984112970226</v>
      </c>
      <c r="H24" s="167">
        <v>66.144061575562191</v>
      </c>
      <c r="I24" s="167">
        <v>65.665157476209203</v>
      </c>
    </row>
    <row r="25" spans="2:9">
      <c r="B25" s="72" t="s">
        <v>314</v>
      </c>
      <c r="D25" s="167">
        <v>68.002486422214929</v>
      </c>
      <c r="E25" s="167">
        <v>67.23717995970317</v>
      </c>
      <c r="F25" s="167">
        <v>66.502065309864918</v>
      </c>
      <c r="G25" s="167">
        <v>65.822428018895508</v>
      </c>
      <c r="H25" s="167">
        <v>65.162190380453211</v>
      </c>
      <c r="I25" s="167">
        <v>64.572976689003141</v>
      </c>
    </row>
    <row r="26" spans="2:9">
      <c r="B26" s="72" t="s">
        <v>315</v>
      </c>
      <c r="D26" s="167">
        <v>68.177488096399728</v>
      </c>
      <c r="E26" s="167">
        <v>67.471756174308524</v>
      </c>
      <c r="F26" s="167">
        <v>66.808613825372831</v>
      </c>
      <c r="G26" s="167">
        <v>66.186586520647211</v>
      </c>
      <c r="H26" s="167">
        <v>65.525775600844753</v>
      </c>
      <c r="I26" s="167">
        <v>64.914349736120528</v>
      </c>
    </row>
    <row r="27" spans="2:9">
      <c r="B27" s="72" t="s">
        <v>316</v>
      </c>
      <c r="D27" s="167">
        <v>68.88966672278886</v>
      </c>
      <c r="E27" s="167">
        <v>68.096077140361587</v>
      </c>
      <c r="F27" s="167">
        <v>67.345639719923611</v>
      </c>
      <c r="G27" s="167">
        <v>66.612531611005721</v>
      </c>
      <c r="H27" s="167">
        <v>65.870393855433107</v>
      </c>
      <c r="I27" s="167">
        <v>65.263358662423471</v>
      </c>
    </row>
    <row r="28" spans="2:9">
      <c r="B28" s="72" t="s">
        <v>317</v>
      </c>
      <c r="D28" s="167">
        <v>67.860913274711862</v>
      </c>
      <c r="E28" s="167">
        <v>67.145302730894002</v>
      </c>
      <c r="F28" s="167">
        <v>66.455824312638669</v>
      </c>
      <c r="G28" s="167">
        <v>65.743702432774754</v>
      </c>
      <c r="H28" s="167">
        <v>65.001223047383306</v>
      </c>
      <c r="I28" s="167">
        <v>64.34687693201812</v>
      </c>
    </row>
    <row r="29" spans="2:9">
      <c r="B29" s="72" t="s">
        <v>318</v>
      </c>
      <c r="D29" s="167">
        <v>68.130263468854793</v>
      </c>
      <c r="E29" s="167">
        <v>67.480495891475684</v>
      </c>
      <c r="F29" s="167">
        <v>66.832229187020275</v>
      </c>
      <c r="G29" s="167">
        <v>66.210982487384982</v>
      </c>
      <c r="H29" s="167">
        <v>65.539554108275794</v>
      </c>
      <c r="I29" s="167">
        <v>64.941555667052569</v>
      </c>
    </row>
    <row r="30" spans="2:9">
      <c r="B30" s="72" t="s">
        <v>319</v>
      </c>
      <c r="D30" s="167">
        <v>68.304222142786017</v>
      </c>
      <c r="E30" s="167">
        <v>67.645492800503831</v>
      </c>
      <c r="F30" s="167">
        <v>66.993510088683436</v>
      </c>
      <c r="G30" s="167">
        <v>66.339099585531827</v>
      </c>
      <c r="H30" s="167">
        <v>65.63755776623799</v>
      </c>
      <c r="I30" s="167">
        <v>64.990947465701495</v>
      </c>
    </row>
    <row r="31" spans="2:9">
      <c r="B31" s="72" t="s">
        <v>320</v>
      </c>
      <c r="D31" s="167">
        <v>69.021165789718268</v>
      </c>
      <c r="E31" s="167">
        <v>68.387225084954395</v>
      </c>
      <c r="F31" s="167">
        <v>67.730167959292956</v>
      </c>
      <c r="G31" s="167">
        <v>67.084861177389797</v>
      </c>
      <c r="H31" s="167">
        <v>66.367711151280417</v>
      </c>
      <c r="I31" s="167">
        <v>65.737723134691009</v>
      </c>
    </row>
    <row r="33" spans="2:9">
      <c r="B33" s="296" t="s">
        <v>878</v>
      </c>
      <c r="D33" s="186">
        <v>2012</v>
      </c>
      <c r="E33" s="186">
        <v>2013</v>
      </c>
      <c r="F33" s="186">
        <v>2014</v>
      </c>
      <c r="G33" s="186">
        <v>2015</v>
      </c>
      <c r="H33" s="186">
        <v>2016</v>
      </c>
      <c r="I33" s="186">
        <v>2017</v>
      </c>
    </row>
    <row r="34" spans="2:9">
      <c r="B34" s="321" t="s">
        <v>880</v>
      </c>
      <c r="D34" s="167">
        <v>68.343328359455384</v>
      </c>
      <c r="E34" s="167">
        <v>67.508741770400505</v>
      </c>
      <c r="F34" s="167">
        <v>66.876814515972399</v>
      </c>
      <c r="G34" s="167">
        <v>66.233567498289531</v>
      </c>
      <c r="H34" s="167">
        <v>65.642166986703515</v>
      </c>
      <c r="I34" s="167">
        <v>65.107044590202577</v>
      </c>
    </row>
    <row r="35" spans="2:9">
      <c r="B35" s="321" t="s">
        <v>881</v>
      </c>
      <c r="D35" s="167">
        <v>68.494791687429483</v>
      </c>
      <c r="E35" s="167">
        <v>67.777793306220673</v>
      </c>
      <c r="F35" s="167">
        <v>67.08579814330291</v>
      </c>
      <c r="G35" s="167">
        <v>66.398884456839369</v>
      </c>
      <c r="H35" s="167">
        <v>65.677172291400865</v>
      </c>
      <c r="I35" s="167">
        <v>65.049192485607733</v>
      </c>
    </row>
    <row r="36" spans="2:9">
      <c r="B36" s="321" t="s">
        <v>882</v>
      </c>
      <c r="D36" s="167">
        <v>68.178757899133132</v>
      </c>
      <c r="E36" s="167">
        <v>67.522900239229273</v>
      </c>
      <c r="F36" s="167">
        <v>66.869538122510235</v>
      </c>
      <c r="G36" s="167">
        <v>66.236138042034213</v>
      </c>
      <c r="H36" s="167">
        <v>65.552070123918213</v>
      </c>
      <c r="I36" s="167">
        <v>64.931091046641953</v>
      </c>
    </row>
    <row r="38" spans="2:9">
      <c r="B38" s="188" t="s">
        <v>444</v>
      </c>
      <c r="C38" s="188" t="s">
        <v>198</v>
      </c>
    </row>
    <row r="39" spans="2:9">
      <c r="B39" s="188"/>
      <c r="C39" s="188" t="s">
        <v>709</v>
      </c>
    </row>
    <row r="40" spans="2:9">
      <c r="B40" s="188" t="s">
        <v>447</v>
      </c>
      <c r="C40" s="182" t="s">
        <v>1022</v>
      </c>
    </row>
    <row r="41" spans="2:9">
      <c r="B41" s="188" t="s">
        <v>448</v>
      </c>
      <c r="C41" s="294" t="s">
        <v>907</v>
      </c>
    </row>
  </sheetData>
  <hyperlinks>
    <hyperlink ref="B1" location="'NČI 2014+ v14 '!N9" display="zpět" xr:uid="{00000000-0004-0000-0B00-000000000000}"/>
    <hyperlink ref="C40" r:id="rId1" xr:uid="{00000000-0004-0000-0B00-000001000000}"/>
  </hyperlinks>
  <pageMargins left="0.7" right="0.7" top="0.78740157499999996" bottom="0.78740157499999996"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J41"/>
  <sheetViews>
    <sheetView workbookViewId="0">
      <pane xSplit="3" ySplit="5" topLeftCell="D6" activePane="bottomRight" state="frozen"/>
      <selection pane="topRight" activeCell="D1" sqref="D1"/>
      <selection pane="bottomLeft" activeCell="A6" sqref="A6"/>
      <selection pane="bottomRight" activeCell="D6" sqref="D6"/>
    </sheetView>
  </sheetViews>
  <sheetFormatPr defaultColWidth="9.1796875" defaultRowHeight="14.5"/>
  <cols>
    <col min="1" max="1" width="4.81640625" style="294" customWidth="1"/>
    <col min="2" max="2" width="24.54296875" style="294" bestFit="1" customWidth="1"/>
    <col min="3" max="3" width="6.26953125" style="294" customWidth="1"/>
    <col min="4" max="7" width="9.54296875" style="294" customWidth="1"/>
    <col min="8" max="8" width="8.7265625" style="294" customWidth="1"/>
    <col min="9" max="16384" width="9.1796875" style="294"/>
  </cols>
  <sheetData>
    <row r="1" spans="2:10">
      <c r="B1" s="182" t="s">
        <v>295</v>
      </c>
    </row>
    <row r="2" spans="2:10">
      <c r="B2" s="183" t="s">
        <v>885</v>
      </c>
    </row>
    <row r="3" spans="2:10">
      <c r="B3" s="183"/>
    </row>
    <row r="4" spans="2:10">
      <c r="J4" s="319" t="s">
        <v>18</v>
      </c>
    </row>
    <row r="5" spans="2:10">
      <c r="B5" s="296" t="s">
        <v>296</v>
      </c>
      <c r="C5" s="186" t="s">
        <v>874</v>
      </c>
      <c r="D5" s="186">
        <v>2012</v>
      </c>
      <c r="E5" s="186">
        <v>2013</v>
      </c>
      <c r="F5" s="186">
        <v>2014</v>
      </c>
      <c r="G5" s="186">
        <v>2015</v>
      </c>
      <c r="H5" s="186">
        <v>2016</v>
      </c>
      <c r="I5" s="186">
        <v>2017</v>
      </c>
    </row>
    <row r="6" spans="2:10">
      <c r="B6" s="297" t="s">
        <v>297</v>
      </c>
      <c r="C6" s="172"/>
      <c r="D6" s="324">
        <v>16.80864386834504</v>
      </c>
      <c r="E6" s="324">
        <v>17.365593970331659</v>
      </c>
      <c r="F6" s="324">
        <v>17.843584457608099</v>
      </c>
      <c r="G6" s="324">
        <v>18.310031710723763</v>
      </c>
      <c r="H6" s="324">
        <v>18.80098158395738</v>
      </c>
      <c r="I6" s="324">
        <v>19.228769313636924</v>
      </c>
      <c r="J6"/>
    </row>
    <row r="7" spans="2:10">
      <c r="B7" s="72" t="s">
        <v>298</v>
      </c>
      <c r="C7" s="320" t="s">
        <v>875</v>
      </c>
      <c r="D7" s="167">
        <v>17.648101509488441</v>
      </c>
      <c r="E7" s="167">
        <v>18.101819416168425</v>
      </c>
      <c r="F7" s="167">
        <v>18.236981158449947</v>
      </c>
      <c r="G7" s="167">
        <v>18.437428251550951</v>
      </c>
      <c r="H7" s="167">
        <v>18.635650851068483</v>
      </c>
      <c r="I7" s="167">
        <v>18.789846065663305</v>
      </c>
      <c r="J7"/>
    </row>
    <row r="8" spans="2:10">
      <c r="B8" s="72" t="s">
        <v>299</v>
      </c>
      <c r="C8" s="320" t="s">
        <v>875</v>
      </c>
      <c r="D8" s="167">
        <v>15.791103376951515</v>
      </c>
      <c r="E8" s="167">
        <v>16.280744754041969</v>
      </c>
      <c r="F8" s="167">
        <v>16.71186551498937</v>
      </c>
      <c r="G8" s="167">
        <v>17.129709181566323</v>
      </c>
      <c r="H8" s="167">
        <v>17.548256810024331</v>
      </c>
      <c r="I8" s="167">
        <v>17.929619787181352</v>
      </c>
      <c r="J8"/>
    </row>
    <row r="9" spans="2:10">
      <c r="B9" s="72" t="s">
        <v>300</v>
      </c>
      <c r="C9" s="320" t="s">
        <v>876</v>
      </c>
      <c r="D9" s="167">
        <v>16.888021099227</v>
      </c>
      <c r="E9" s="167">
        <v>17.473343311758786</v>
      </c>
      <c r="F9" s="167">
        <v>18.002667503530521</v>
      </c>
      <c r="G9" s="167">
        <v>18.499797753020378</v>
      </c>
      <c r="H9" s="167">
        <v>19.072077798059432</v>
      </c>
      <c r="I9" s="167">
        <v>19.551980955832278</v>
      </c>
      <c r="J9"/>
    </row>
    <row r="10" spans="2:10">
      <c r="B10" s="72" t="s">
        <v>301</v>
      </c>
      <c r="C10" s="320" t="s">
        <v>876</v>
      </c>
      <c r="D10" s="167">
        <v>17.318186024826826</v>
      </c>
      <c r="E10" s="167">
        <v>17.856937340989663</v>
      </c>
      <c r="F10" s="167">
        <v>18.353639134585123</v>
      </c>
      <c r="G10" s="167">
        <v>18.779222220680662</v>
      </c>
      <c r="H10" s="167">
        <v>19.196065181662171</v>
      </c>
      <c r="I10" s="167">
        <v>19.648563400457288</v>
      </c>
      <c r="J10"/>
    </row>
    <row r="11" spans="2:10">
      <c r="B11" s="72" t="s">
        <v>302</v>
      </c>
      <c r="C11" s="320" t="s">
        <v>877</v>
      </c>
      <c r="D11" s="167">
        <v>16.041043860986459</v>
      </c>
      <c r="E11" s="167">
        <v>16.796699399618394</v>
      </c>
      <c r="F11" s="167">
        <v>17.469503129040774</v>
      </c>
      <c r="G11" s="167">
        <v>18.163839531541694</v>
      </c>
      <c r="H11" s="167">
        <v>18.896778085183101</v>
      </c>
      <c r="I11" s="167">
        <v>19.43514403793213</v>
      </c>
      <c r="J11"/>
    </row>
    <row r="12" spans="2:10">
      <c r="B12" s="72" t="s">
        <v>303</v>
      </c>
      <c r="C12" s="320" t="s">
        <v>877</v>
      </c>
      <c r="D12" s="167">
        <v>15.677025124461153</v>
      </c>
      <c r="E12" s="167">
        <v>16.401735505138646</v>
      </c>
      <c r="F12" s="167">
        <v>17.05676891933221</v>
      </c>
      <c r="G12" s="167">
        <v>17.678828816785082</v>
      </c>
      <c r="H12" s="167">
        <v>18.303166511845355</v>
      </c>
      <c r="I12" s="167">
        <v>18.823987918351438</v>
      </c>
      <c r="J12"/>
    </row>
    <row r="13" spans="2:10">
      <c r="B13" s="72" t="s">
        <v>304</v>
      </c>
      <c r="C13" s="320" t="s">
        <v>877</v>
      </c>
      <c r="D13" s="167">
        <v>16.235744219027165</v>
      </c>
      <c r="E13" s="167">
        <v>16.959752307864179</v>
      </c>
      <c r="F13" s="167">
        <v>17.618280464212226</v>
      </c>
      <c r="G13" s="167">
        <v>18.274766342385458</v>
      </c>
      <c r="H13" s="167">
        <v>18.90835065677793</v>
      </c>
      <c r="I13" s="167">
        <v>19.461817357806481</v>
      </c>
      <c r="J13"/>
    </row>
    <row r="14" spans="2:10">
      <c r="B14" s="72" t="s">
        <v>305</v>
      </c>
      <c r="C14" s="320" t="s">
        <v>877</v>
      </c>
      <c r="D14" s="167">
        <v>17.826514704871723</v>
      </c>
      <c r="E14" s="167">
        <v>18.426769630500679</v>
      </c>
      <c r="F14" s="167">
        <v>18.994724342355735</v>
      </c>
      <c r="G14" s="167">
        <v>19.594465934376821</v>
      </c>
      <c r="H14" s="167">
        <v>20.183586175844763</v>
      </c>
      <c r="I14" s="167">
        <v>20.726053323510357</v>
      </c>
      <c r="J14"/>
    </row>
    <row r="15" spans="2:10">
      <c r="B15" s="72" t="s">
        <v>306</v>
      </c>
      <c r="C15" s="320" t="s">
        <v>876</v>
      </c>
      <c r="D15" s="167">
        <v>16.991518859886916</v>
      </c>
      <c r="E15" s="167">
        <v>17.532098801321744</v>
      </c>
      <c r="F15" s="167">
        <v>18.026345347927464</v>
      </c>
      <c r="G15" s="167">
        <v>18.530501851209632</v>
      </c>
      <c r="H15" s="167">
        <v>19.046891528891656</v>
      </c>
      <c r="I15" s="167">
        <v>19.548672002963325</v>
      </c>
      <c r="J15"/>
    </row>
    <row r="16" spans="2:10">
      <c r="B16" s="72" t="s">
        <v>307</v>
      </c>
      <c r="C16" s="320" t="s">
        <v>876</v>
      </c>
      <c r="D16" s="167">
        <v>17.157628905707472</v>
      </c>
      <c r="E16" s="167">
        <v>17.692945440005957</v>
      </c>
      <c r="F16" s="167">
        <v>18.224144186548212</v>
      </c>
      <c r="G16" s="167">
        <v>18.698071544236715</v>
      </c>
      <c r="H16" s="167">
        <v>19.247001681887486</v>
      </c>
      <c r="I16" s="167">
        <v>19.719757288039677</v>
      </c>
      <c r="J16"/>
    </row>
    <row r="17" spans="2:10">
      <c r="B17" s="72" t="s">
        <v>308</v>
      </c>
      <c r="C17" s="320" t="s">
        <v>877</v>
      </c>
      <c r="D17" s="167">
        <v>17.262739057887305</v>
      </c>
      <c r="E17" s="167">
        <v>17.757448648722562</v>
      </c>
      <c r="F17" s="167">
        <v>18.180283462633426</v>
      </c>
      <c r="G17" s="167">
        <v>18.575860088083232</v>
      </c>
      <c r="H17" s="167">
        <v>19.0059144291032</v>
      </c>
      <c r="I17" s="167">
        <v>19.373448601977508</v>
      </c>
      <c r="J17"/>
    </row>
    <row r="18" spans="2:10">
      <c r="B18" s="72" t="s">
        <v>309</v>
      </c>
      <c r="C18" s="320" t="s">
        <v>876</v>
      </c>
      <c r="D18" s="167">
        <v>17.07457077927068</v>
      </c>
      <c r="E18" s="167">
        <v>17.66919774465865</v>
      </c>
      <c r="F18" s="167">
        <v>18.226206562415943</v>
      </c>
      <c r="G18" s="167">
        <v>18.719336776332167</v>
      </c>
      <c r="H18" s="167">
        <v>19.285719919548843</v>
      </c>
      <c r="I18" s="167">
        <v>19.763005031760422</v>
      </c>
      <c r="J18"/>
    </row>
    <row r="19" spans="2:10">
      <c r="B19" s="72" t="s">
        <v>310</v>
      </c>
      <c r="C19" s="320" t="s">
        <v>876</v>
      </c>
      <c r="D19" s="167">
        <v>17.33847433949358</v>
      </c>
      <c r="E19" s="167">
        <v>17.829980948287478</v>
      </c>
      <c r="F19" s="167">
        <v>18.32908736444082</v>
      </c>
      <c r="G19" s="167">
        <v>18.83231054464353</v>
      </c>
      <c r="H19" s="167">
        <v>19.379884803442877</v>
      </c>
      <c r="I19" s="167">
        <v>19.868760462116846</v>
      </c>
      <c r="J19"/>
    </row>
    <row r="20" spans="2:10">
      <c r="B20" s="72" t="s">
        <v>311</v>
      </c>
      <c r="C20" s="320" t="s">
        <v>877</v>
      </c>
      <c r="D20" s="167">
        <v>16.398310128305678</v>
      </c>
      <c r="E20" s="167">
        <v>16.979912131946126</v>
      </c>
      <c r="F20" s="167">
        <v>17.524940953094255</v>
      </c>
      <c r="G20" s="167">
        <v>18.058024694410584</v>
      </c>
      <c r="H20" s="167">
        <v>18.650542740224434</v>
      </c>
      <c r="I20" s="167">
        <v>19.162424972178133</v>
      </c>
      <c r="J20"/>
    </row>
    <row r="21" spans="2:10">
      <c r="J21"/>
    </row>
    <row r="22" spans="2:10">
      <c r="B22" s="296" t="s">
        <v>312</v>
      </c>
      <c r="D22" s="186">
        <v>2012</v>
      </c>
      <c r="E22" s="186">
        <v>2013</v>
      </c>
      <c r="F22" s="186">
        <v>2014</v>
      </c>
      <c r="G22" s="186">
        <v>2015</v>
      </c>
      <c r="H22" s="186">
        <v>2016</v>
      </c>
      <c r="I22" s="186">
        <v>2017</v>
      </c>
      <c r="J22"/>
    </row>
    <row r="23" spans="2:10">
      <c r="B23" s="297" t="s">
        <v>297</v>
      </c>
      <c r="D23" s="324">
        <v>16.80864386834504</v>
      </c>
      <c r="E23" s="324">
        <v>17.365593970331659</v>
      </c>
      <c r="F23" s="324">
        <v>17.843584457608099</v>
      </c>
      <c r="G23" s="324">
        <v>18.310031710723763</v>
      </c>
      <c r="H23" s="324">
        <v>18.80098158395738</v>
      </c>
      <c r="I23" s="324">
        <v>19.228769313636924</v>
      </c>
      <c r="J23"/>
    </row>
    <row r="24" spans="2:10">
      <c r="B24" s="72" t="s">
        <v>313</v>
      </c>
      <c r="D24" s="167">
        <v>17.648101509488441</v>
      </c>
      <c r="E24" s="167">
        <v>18.101819416168425</v>
      </c>
      <c r="F24" s="167">
        <v>18.236981158449947</v>
      </c>
      <c r="G24" s="167">
        <v>18.437428251550951</v>
      </c>
      <c r="H24" s="167">
        <v>18.635650851068483</v>
      </c>
      <c r="I24" s="167">
        <v>18.789846065663305</v>
      </c>
      <c r="J24"/>
    </row>
    <row r="25" spans="2:10">
      <c r="B25" s="72" t="s">
        <v>314</v>
      </c>
      <c r="D25" s="167">
        <v>15.791103376951515</v>
      </c>
      <c r="E25" s="167">
        <v>16.280744754041969</v>
      </c>
      <c r="F25" s="167">
        <v>16.71186551498937</v>
      </c>
      <c r="G25" s="167">
        <v>17.129709181566323</v>
      </c>
      <c r="H25" s="167">
        <v>17.548256810024331</v>
      </c>
      <c r="I25" s="167">
        <v>17.929619787181352</v>
      </c>
      <c r="J25"/>
    </row>
    <row r="26" spans="2:10">
      <c r="B26" s="72" t="s">
        <v>315</v>
      </c>
      <c r="D26" s="167">
        <v>17.091734212741606</v>
      </c>
      <c r="E26" s="167">
        <v>17.655117933259294</v>
      </c>
      <c r="F26" s="167">
        <v>18.16915383492395</v>
      </c>
      <c r="G26" s="167">
        <v>18.632467372061427</v>
      </c>
      <c r="H26" s="167">
        <v>19.131008344757852</v>
      </c>
      <c r="I26" s="167">
        <v>19.597923689529669</v>
      </c>
      <c r="J26"/>
    </row>
    <row r="27" spans="2:10">
      <c r="B27" s="72" t="s">
        <v>316</v>
      </c>
      <c r="D27" s="167">
        <v>15.774353339418159</v>
      </c>
      <c r="E27" s="167">
        <v>16.50712750426726</v>
      </c>
      <c r="F27" s="167">
        <v>17.166741597040769</v>
      </c>
      <c r="G27" s="167">
        <v>17.807726559669621</v>
      </c>
      <c r="H27" s="167">
        <v>18.46071015252306</v>
      </c>
      <c r="I27" s="167">
        <v>18.985803650899115</v>
      </c>
      <c r="J27"/>
    </row>
    <row r="28" spans="2:10">
      <c r="B28" s="72" t="s">
        <v>317</v>
      </c>
      <c r="D28" s="167">
        <v>17.077879016963092</v>
      </c>
      <c r="E28" s="167">
        <v>17.693227295265924</v>
      </c>
      <c r="F28" s="167">
        <v>18.261987386623289</v>
      </c>
      <c r="G28" s="167">
        <v>18.845163477659703</v>
      </c>
      <c r="H28" s="167">
        <v>19.421462128288059</v>
      </c>
      <c r="I28" s="167">
        <v>19.952790909800981</v>
      </c>
      <c r="J28"/>
    </row>
    <row r="29" spans="2:10">
      <c r="B29" s="72" t="s">
        <v>318</v>
      </c>
      <c r="D29" s="167">
        <v>17.23075237951802</v>
      </c>
      <c r="E29" s="167">
        <v>17.737862638942037</v>
      </c>
      <c r="F29" s="167">
        <v>18.193573844687378</v>
      </c>
      <c r="G29" s="167">
        <v>18.612822796081925</v>
      </c>
      <c r="H29" s="167">
        <v>19.078615256635405</v>
      </c>
      <c r="I29" s="167">
        <v>19.477602987489682</v>
      </c>
      <c r="J29"/>
    </row>
    <row r="30" spans="2:10">
      <c r="B30" s="72" t="s">
        <v>319</v>
      </c>
      <c r="D30" s="167">
        <v>17.201147145764882</v>
      </c>
      <c r="E30" s="167">
        <v>17.74629801538455</v>
      </c>
      <c r="F30" s="167">
        <v>18.275521469779815</v>
      </c>
      <c r="G30" s="167">
        <v>18.773505528155791</v>
      </c>
      <c r="H30" s="167">
        <v>19.330860208783836</v>
      </c>
      <c r="I30" s="167">
        <v>19.813703612956061</v>
      </c>
      <c r="J30"/>
    </row>
    <row r="31" spans="2:10">
      <c r="B31" s="72" t="s">
        <v>320</v>
      </c>
      <c r="D31" s="167">
        <v>16.398310128305678</v>
      </c>
      <c r="E31" s="167">
        <v>16.979912131946126</v>
      </c>
      <c r="F31" s="167">
        <v>17.524940953094255</v>
      </c>
      <c r="G31" s="167">
        <v>18.058024694410584</v>
      </c>
      <c r="H31" s="167">
        <v>18.650542740224434</v>
      </c>
      <c r="I31" s="167">
        <v>19.162424972178133</v>
      </c>
      <c r="J31"/>
    </row>
    <row r="32" spans="2:10">
      <c r="J32"/>
    </row>
    <row r="33" spans="2:10">
      <c r="B33" s="296" t="s">
        <v>878</v>
      </c>
      <c r="D33" s="186">
        <v>2012</v>
      </c>
      <c r="E33" s="186">
        <v>2013</v>
      </c>
      <c r="F33" s="186">
        <v>2014</v>
      </c>
      <c r="G33" s="186">
        <v>2015</v>
      </c>
      <c r="H33" s="186">
        <v>2016</v>
      </c>
      <c r="I33" s="186">
        <v>2017</v>
      </c>
      <c r="J33"/>
    </row>
    <row r="34" spans="2:10">
      <c r="B34" s="321" t="s">
        <v>880</v>
      </c>
      <c r="D34" s="167">
        <v>16.703130391759853</v>
      </c>
      <c r="E34" s="167">
        <v>17.170129524732893</v>
      </c>
      <c r="F34" s="167">
        <v>17.457770381816502</v>
      </c>
      <c r="G34" s="167">
        <v>17.768591059331428</v>
      </c>
      <c r="H34" s="167">
        <v>18.079817063626887</v>
      </c>
      <c r="I34" s="167">
        <v>18.350263739617755</v>
      </c>
      <c r="J34"/>
    </row>
    <row r="35" spans="2:10">
      <c r="B35" s="321" t="s">
        <v>881</v>
      </c>
      <c r="D35" s="167">
        <v>16.625207462125289</v>
      </c>
      <c r="E35" s="167">
        <v>17.238878695575302</v>
      </c>
      <c r="F35" s="167">
        <v>17.795341495281665</v>
      </c>
      <c r="G35" s="167">
        <v>18.34035177386918</v>
      </c>
      <c r="H35" s="167">
        <v>18.909457596575741</v>
      </c>
      <c r="I35" s="167">
        <v>19.395017793594306</v>
      </c>
      <c r="J35"/>
    </row>
    <row r="36" spans="2:10">
      <c r="B36" s="321" t="s">
        <v>882</v>
      </c>
      <c r="D36" s="167">
        <v>17.125236876514009</v>
      </c>
      <c r="E36" s="167">
        <v>17.674575928187856</v>
      </c>
      <c r="F36" s="167">
        <v>18.193482484705154</v>
      </c>
      <c r="G36" s="167">
        <v>18.676628892072422</v>
      </c>
      <c r="H36" s="167">
        <v>19.205806985290401</v>
      </c>
      <c r="I36" s="167">
        <v>19.684202535489259</v>
      </c>
      <c r="J36"/>
    </row>
    <row r="38" spans="2:10">
      <c r="B38" s="188" t="s">
        <v>444</v>
      </c>
      <c r="C38" s="188" t="s">
        <v>198</v>
      </c>
    </row>
    <row r="39" spans="2:10">
      <c r="B39" s="188"/>
      <c r="C39" s="188" t="s">
        <v>709</v>
      </c>
    </row>
    <row r="40" spans="2:10">
      <c r="B40" s="188" t="s">
        <v>447</v>
      </c>
      <c r="C40" s="182" t="s">
        <v>1022</v>
      </c>
    </row>
    <row r="41" spans="2:10">
      <c r="B41" s="188" t="s">
        <v>448</v>
      </c>
      <c r="C41" s="294" t="s">
        <v>907</v>
      </c>
    </row>
  </sheetData>
  <hyperlinks>
    <hyperlink ref="B1" location="'NČI 2014+ v14 '!N10" display="zpět" xr:uid="{00000000-0004-0000-0C00-000000000000}"/>
    <hyperlink ref="C40" r:id="rId1" xr:uid="{00000000-0004-0000-0C00-000001000000}"/>
  </hyperlinks>
  <pageMargins left="0.7" right="0.7" top="0.78740157499999996" bottom="0.78740157499999996"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G41"/>
  <sheetViews>
    <sheetView workbookViewId="0">
      <pane xSplit="3" ySplit="5" topLeftCell="D6" activePane="bottomRight" state="frozen"/>
      <selection pane="topRight" activeCell="D1" sqref="D1"/>
      <selection pane="bottomLeft" activeCell="A6" sqref="A6"/>
      <selection pane="bottomRight" activeCell="D6" sqref="D6"/>
    </sheetView>
  </sheetViews>
  <sheetFormatPr defaultColWidth="9.1796875" defaultRowHeight="14.5"/>
  <cols>
    <col min="1" max="1" width="4.81640625" style="294" customWidth="1"/>
    <col min="2" max="2" width="24.54296875" style="294" bestFit="1" customWidth="1"/>
    <col min="3" max="3" width="6.26953125" style="294" customWidth="1"/>
    <col min="4" max="6" width="12.26953125" style="294" customWidth="1"/>
    <col min="7" max="16384" width="9.1796875" style="294"/>
  </cols>
  <sheetData>
    <row r="1" spans="2:7">
      <c r="B1" s="182" t="s">
        <v>295</v>
      </c>
    </row>
    <row r="2" spans="2:7">
      <c r="B2" s="183" t="s">
        <v>886</v>
      </c>
    </row>
    <row r="3" spans="2:7">
      <c r="B3" s="183"/>
    </row>
    <row r="4" spans="2:7">
      <c r="G4" s="319" t="s">
        <v>749</v>
      </c>
    </row>
    <row r="5" spans="2:7">
      <c r="B5" s="296" t="s">
        <v>296</v>
      </c>
      <c r="C5" s="186" t="s">
        <v>874</v>
      </c>
      <c r="D5" s="186">
        <v>2015</v>
      </c>
      <c r="E5" s="186">
        <v>2016</v>
      </c>
      <c r="F5" s="186">
        <v>2017</v>
      </c>
    </row>
    <row r="6" spans="2:7">
      <c r="B6" s="297" t="s">
        <v>297</v>
      </c>
      <c r="C6" s="172"/>
      <c r="D6" s="324">
        <v>78869.727264999994</v>
      </c>
      <c r="E6" s="324">
        <v>78870.408301000003</v>
      </c>
      <c r="F6" s="324">
        <v>78870.268364999996</v>
      </c>
    </row>
    <row r="7" spans="2:7">
      <c r="B7" s="72" t="s">
        <v>298</v>
      </c>
      <c r="C7" s="320" t="s">
        <v>875</v>
      </c>
      <c r="D7" s="167">
        <v>496.15720500000003</v>
      </c>
      <c r="E7" s="167">
        <v>496.20778200000001</v>
      </c>
      <c r="F7" s="167">
        <v>496.20660300000003</v>
      </c>
    </row>
    <row r="8" spans="2:7">
      <c r="B8" s="72" t="s">
        <v>299</v>
      </c>
      <c r="C8" s="320" t="s">
        <v>875</v>
      </c>
      <c r="D8" s="167">
        <v>11016.133416999999</v>
      </c>
      <c r="E8" s="167">
        <v>10928.504661999999</v>
      </c>
      <c r="F8" s="167">
        <v>10928.409243</v>
      </c>
    </row>
    <row r="9" spans="2:7">
      <c r="B9" s="72" t="s">
        <v>300</v>
      </c>
      <c r="C9" s="320" t="s">
        <v>876</v>
      </c>
      <c r="D9" s="167">
        <v>10057.981926</v>
      </c>
      <c r="E9" s="167">
        <v>10058.087835</v>
      </c>
      <c r="F9" s="167">
        <v>10057.977009</v>
      </c>
    </row>
    <row r="10" spans="2:7">
      <c r="B10" s="72" t="s">
        <v>301</v>
      </c>
      <c r="C10" s="320" t="s">
        <v>876</v>
      </c>
      <c r="D10" s="167">
        <v>7560.9659470000006</v>
      </c>
      <c r="E10" s="167">
        <v>7648.9856180000006</v>
      </c>
      <c r="F10" s="167">
        <v>7648.9961240000002</v>
      </c>
    </row>
    <row r="11" spans="2:7">
      <c r="B11" s="72" t="s">
        <v>302</v>
      </c>
      <c r="C11" s="320" t="s">
        <v>877</v>
      </c>
      <c r="D11" s="167">
        <v>3314.293459</v>
      </c>
      <c r="E11" s="167">
        <v>3310.3876679999998</v>
      </c>
      <c r="F11" s="167">
        <v>3310.3669580000001</v>
      </c>
    </row>
    <row r="12" spans="2:7">
      <c r="B12" s="72" t="s">
        <v>303</v>
      </c>
      <c r="C12" s="320" t="s">
        <v>877</v>
      </c>
      <c r="D12" s="167">
        <v>5334.707496</v>
      </c>
      <c r="E12" s="167">
        <v>5338.5367590000005</v>
      </c>
      <c r="F12" s="167">
        <v>5338.5822719999996</v>
      </c>
    </row>
    <row r="13" spans="2:7">
      <c r="B13" s="72" t="s">
        <v>304</v>
      </c>
      <c r="C13" s="320" t="s">
        <v>877</v>
      </c>
      <c r="D13" s="167">
        <v>3163.4306489999999</v>
      </c>
      <c r="E13" s="167">
        <v>3163.4770360000002</v>
      </c>
      <c r="F13" s="167">
        <v>3163.3885009999999</v>
      </c>
    </row>
    <row r="14" spans="2:7">
      <c r="B14" s="72" t="s">
        <v>305</v>
      </c>
      <c r="C14" s="320" t="s">
        <v>877</v>
      </c>
      <c r="D14" s="167">
        <v>4758.9906719999999</v>
      </c>
      <c r="E14" s="167">
        <v>4759.0013140000001</v>
      </c>
      <c r="F14" s="167">
        <v>4759.0101789999999</v>
      </c>
    </row>
    <row r="15" spans="2:7">
      <c r="B15" s="72" t="s">
        <v>306</v>
      </c>
      <c r="C15" s="320" t="s">
        <v>876</v>
      </c>
      <c r="D15" s="167">
        <v>4518.961405</v>
      </c>
      <c r="E15" s="167">
        <v>4519.00119</v>
      </c>
      <c r="F15" s="167">
        <v>4519.1133220000002</v>
      </c>
    </row>
    <row r="16" spans="2:7">
      <c r="B16" s="72" t="s">
        <v>307</v>
      </c>
      <c r="C16" s="320" t="s">
        <v>876</v>
      </c>
      <c r="D16" s="167">
        <v>6795.5862959999995</v>
      </c>
      <c r="E16" s="167">
        <v>6795.5651239999997</v>
      </c>
      <c r="F16" s="167">
        <v>6795.7523580000006</v>
      </c>
    </row>
    <row r="17" spans="2:6">
      <c r="B17" s="72" t="s">
        <v>308</v>
      </c>
      <c r="C17" s="320" t="s">
        <v>877</v>
      </c>
      <c r="D17" s="167">
        <v>7195.0599569999995</v>
      </c>
      <c r="E17" s="167">
        <v>7187.8164500000003</v>
      </c>
      <c r="F17" s="167">
        <v>7187.9710910000003</v>
      </c>
    </row>
    <row r="18" spans="2:6">
      <c r="B18" s="72" t="s">
        <v>309</v>
      </c>
      <c r="C18" s="320" t="s">
        <v>876</v>
      </c>
      <c r="D18" s="167">
        <v>5266.9007330000004</v>
      </c>
      <c r="E18" s="167">
        <v>5271.4615139999996</v>
      </c>
      <c r="F18" s="167">
        <v>5271.5469800000001</v>
      </c>
    </row>
    <row r="19" spans="2:6">
      <c r="B19" s="72" t="s">
        <v>310</v>
      </c>
      <c r="C19" s="320" t="s">
        <v>876</v>
      </c>
      <c r="D19" s="167">
        <v>3962.9212499999999</v>
      </c>
      <c r="E19" s="167">
        <v>3962.8861570000004</v>
      </c>
      <c r="F19" s="167">
        <v>3962.479405</v>
      </c>
    </row>
    <row r="20" spans="2:6">
      <c r="B20" s="72" t="s">
        <v>311</v>
      </c>
      <c r="C20" s="320" t="s">
        <v>877</v>
      </c>
      <c r="D20" s="167">
        <v>5427.636853</v>
      </c>
      <c r="E20" s="167">
        <v>5430.489192</v>
      </c>
      <c r="F20" s="167">
        <v>5430.4683200000009</v>
      </c>
    </row>
    <row r="22" spans="2:6">
      <c r="B22" s="296" t="s">
        <v>312</v>
      </c>
      <c r="D22" s="186">
        <v>2015</v>
      </c>
      <c r="E22" s="186">
        <v>2016</v>
      </c>
      <c r="F22" s="186">
        <v>2017</v>
      </c>
    </row>
    <row r="23" spans="2:6">
      <c r="B23" s="297" t="s">
        <v>297</v>
      </c>
      <c r="D23" s="324">
        <f>+D6</f>
        <v>78869.727264999994</v>
      </c>
      <c r="E23" s="324">
        <f>+E6</f>
        <v>78870.408301000003</v>
      </c>
      <c r="F23" s="324">
        <f>+F6</f>
        <v>78870.268364999996</v>
      </c>
    </row>
    <row r="24" spans="2:6">
      <c r="B24" s="72" t="s">
        <v>313</v>
      </c>
      <c r="D24" s="167">
        <f>+D7</f>
        <v>496.15720500000003</v>
      </c>
      <c r="E24" s="167">
        <f t="shared" ref="E24:E25" si="0">+E7</f>
        <v>496.20778200000001</v>
      </c>
      <c r="F24" s="167">
        <f>+F7</f>
        <v>496.20660300000003</v>
      </c>
    </row>
    <row r="25" spans="2:6">
      <c r="B25" s="72" t="s">
        <v>314</v>
      </c>
      <c r="D25" s="167">
        <f>+D8</f>
        <v>11016.133416999999</v>
      </c>
      <c r="E25" s="167">
        <f t="shared" si="0"/>
        <v>10928.504661999999</v>
      </c>
      <c r="F25" s="167">
        <f>+F8</f>
        <v>10928.409243</v>
      </c>
    </row>
    <row r="26" spans="2:6">
      <c r="B26" s="72" t="s">
        <v>315</v>
      </c>
      <c r="D26" s="167">
        <f>+D9+D10</f>
        <v>17618.947873000001</v>
      </c>
      <c r="E26" s="167">
        <f t="shared" ref="E26" si="1">+E9+E10</f>
        <v>17707.073453000001</v>
      </c>
      <c r="F26" s="167">
        <f>+F9+F10</f>
        <v>17706.973133</v>
      </c>
    </row>
    <row r="27" spans="2:6">
      <c r="B27" s="72" t="s">
        <v>316</v>
      </c>
      <c r="D27" s="167">
        <f>+D11+D12</f>
        <v>8649.0009549999995</v>
      </c>
      <c r="E27" s="167">
        <f t="shared" ref="E27" si="2">+E11+E12</f>
        <v>8648.9244269999999</v>
      </c>
      <c r="F27" s="167">
        <f>+F11+F12</f>
        <v>8648.9492300000002</v>
      </c>
    </row>
    <row r="28" spans="2:6">
      <c r="B28" s="72" t="s">
        <v>317</v>
      </c>
      <c r="D28" s="167">
        <f>+D13+D14+D15</f>
        <v>12441.382726</v>
      </c>
      <c r="E28" s="167">
        <f t="shared" ref="E28" si="3">+E13+E14+E15</f>
        <v>12441.47954</v>
      </c>
      <c r="F28" s="167">
        <f>+F13+F14+F15</f>
        <v>12441.512001999999</v>
      </c>
    </row>
    <row r="29" spans="2:6">
      <c r="B29" s="72" t="s">
        <v>318</v>
      </c>
      <c r="D29" s="167">
        <f>+D16+D17</f>
        <v>13990.646252999999</v>
      </c>
      <c r="E29" s="167">
        <f t="shared" ref="E29" si="4">+E16+E17</f>
        <v>13983.381573999999</v>
      </c>
      <c r="F29" s="167">
        <f>+F16+F17</f>
        <v>13983.723449000001</v>
      </c>
    </row>
    <row r="30" spans="2:6">
      <c r="B30" s="72" t="s">
        <v>319</v>
      </c>
      <c r="D30" s="167">
        <f>+D18+D19</f>
        <v>9229.8219829999998</v>
      </c>
      <c r="E30" s="167">
        <f t="shared" ref="E30" si="5">+E18+E19</f>
        <v>9234.3476709999995</v>
      </c>
      <c r="F30" s="167">
        <f>+F18+F19</f>
        <v>9234.026385000001</v>
      </c>
    </row>
    <row r="31" spans="2:6">
      <c r="B31" s="72" t="s">
        <v>320</v>
      </c>
      <c r="D31" s="167">
        <f>+D20</f>
        <v>5427.636853</v>
      </c>
      <c r="E31" s="167">
        <f t="shared" ref="E31" si="6">+E20</f>
        <v>5430.489192</v>
      </c>
      <c r="F31" s="167">
        <f>+F20</f>
        <v>5430.4683200000009</v>
      </c>
    </row>
    <row r="33" spans="2:6">
      <c r="B33" s="296" t="s">
        <v>878</v>
      </c>
      <c r="D33" s="186" t="s">
        <v>879</v>
      </c>
      <c r="E33" s="186" t="s">
        <v>969</v>
      </c>
      <c r="F33" s="186" t="s">
        <v>1021</v>
      </c>
    </row>
    <row r="34" spans="2:6">
      <c r="B34" s="321" t="s">
        <v>880</v>
      </c>
      <c r="D34" s="167">
        <f>(D7+D8)/$D$23*100</f>
        <v>14.59658987195307</v>
      </c>
      <c r="E34" s="167">
        <f>(E7+E8)/E$6*100</f>
        <v>14.485423227934707</v>
      </c>
      <c r="F34" s="167">
        <f>(F7+F8)/F$6*100</f>
        <v>14.485326451697311</v>
      </c>
    </row>
    <row r="35" spans="2:6">
      <c r="B35" s="321" t="s">
        <v>881</v>
      </c>
      <c r="D35" s="167">
        <f>(D11+D12+D13+D14+D17+D20)/D$23*100</f>
        <v>37.015620692979709</v>
      </c>
      <c r="E35" s="167">
        <f>(E11+E12+E13+E14+E17+E20)/E$6*100</f>
        <v>37.009708771382009</v>
      </c>
      <c r="F35" s="167">
        <f>(F11+F12+F13+F14+F17+F20)/F$6*100</f>
        <v>37.009874476290555</v>
      </c>
    </row>
    <row r="36" spans="2:6">
      <c r="B36" s="321" t="s">
        <v>882</v>
      </c>
      <c r="D36" s="167">
        <f>(D9+D10+D15+D16+D18+D19)/D$23*100</f>
        <v>48.387789435067226</v>
      </c>
      <c r="E36" s="167">
        <f>(E9+E10+E15+E16+E18+E19)/E$23*100</f>
        <v>48.504868000683281</v>
      </c>
      <c r="F36" s="167">
        <f>(F9+F10+F15+F16+F18+F19)/F$23*100</f>
        <v>48.504799072012133</v>
      </c>
    </row>
    <row r="38" spans="2:6">
      <c r="B38" s="188" t="s">
        <v>444</v>
      </c>
      <c r="C38" s="188" t="s">
        <v>198</v>
      </c>
    </row>
    <row r="39" spans="2:6">
      <c r="B39" s="188"/>
      <c r="C39" s="188" t="s">
        <v>709</v>
      </c>
    </row>
    <row r="40" spans="2:6">
      <c r="B40" s="188" t="s">
        <v>447</v>
      </c>
      <c r="C40" s="182" t="s">
        <v>1027</v>
      </c>
    </row>
    <row r="41" spans="2:6">
      <c r="B41" s="188" t="s">
        <v>448</v>
      </c>
      <c r="C41" s="294" t="s">
        <v>907</v>
      </c>
    </row>
  </sheetData>
  <hyperlinks>
    <hyperlink ref="B1" location="'NČI 2014+ v14 '!N11" display="zpět" xr:uid="{00000000-0004-0000-0D00-000000000000}"/>
    <hyperlink ref="C40" r:id="rId1" xr:uid="{00000000-0004-0000-0D00-000001000000}"/>
  </hyperlinks>
  <pageMargins left="0.7" right="0.7" top="0.78740157499999996" bottom="0.78740157499999996"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G44"/>
  <sheetViews>
    <sheetView workbookViewId="0">
      <pane xSplit="3" ySplit="5" topLeftCell="D6" activePane="bottomRight" state="frozen"/>
      <selection pane="topRight" activeCell="D1" sqref="D1"/>
      <selection pane="bottomLeft" activeCell="A6" sqref="A6"/>
      <selection pane="bottomRight" activeCell="D6" sqref="D6"/>
    </sheetView>
  </sheetViews>
  <sheetFormatPr defaultColWidth="9.1796875" defaultRowHeight="14.5"/>
  <cols>
    <col min="1" max="1" width="4.81640625" style="294" customWidth="1"/>
    <col min="2" max="2" width="24.54296875" style="294" bestFit="1" customWidth="1"/>
    <col min="3" max="3" width="6.26953125" style="294" customWidth="1"/>
    <col min="4" max="6" width="14.453125" style="294" customWidth="1"/>
    <col min="7" max="16384" width="9.1796875" style="294"/>
  </cols>
  <sheetData>
    <row r="1" spans="2:7">
      <c r="B1" s="182" t="s">
        <v>295</v>
      </c>
    </row>
    <row r="2" spans="2:7">
      <c r="B2" s="183" t="s">
        <v>887</v>
      </c>
    </row>
    <row r="3" spans="2:7">
      <c r="B3" s="183"/>
    </row>
    <row r="4" spans="2:7">
      <c r="G4" s="319" t="s">
        <v>888</v>
      </c>
    </row>
    <row r="5" spans="2:7">
      <c r="B5" s="296" t="s">
        <v>296</v>
      </c>
      <c r="C5" s="186" t="s">
        <v>874</v>
      </c>
      <c r="D5" s="186">
        <v>2015</v>
      </c>
      <c r="E5" s="186">
        <v>2016</v>
      </c>
      <c r="F5" s="186">
        <v>2017</v>
      </c>
    </row>
    <row r="6" spans="2:7">
      <c r="B6" s="297" t="s">
        <v>297</v>
      </c>
      <c r="C6" s="172"/>
      <c r="D6" s="71">
        <v>133.81361095036368</v>
      </c>
      <c r="E6" s="71">
        <v>134.12913953262583</v>
      </c>
      <c r="F6" s="71">
        <v>134.52540760858358</v>
      </c>
    </row>
    <row r="7" spans="2:7">
      <c r="B7" s="72" t="s">
        <v>298</v>
      </c>
      <c r="C7" s="320" t="s">
        <v>875</v>
      </c>
      <c r="D7" s="167">
        <v>2554.5310785116985</v>
      </c>
      <c r="E7" s="167">
        <v>2580.5883068556955</v>
      </c>
      <c r="F7" s="167">
        <v>2608.8185690668852</v>
      </c>
    </row>
    <row r="8" spans="2:7">
      <c r="B8" s="72" t="s">
        <v>299</v>
      </c>
      <c r="C8" s="320" t="s">
        <v>875</v>
      </c>
      <c r="D8" s="167">
        <v>120.44843229225754</v>
      </c>
      <c r="E8" s="167">
        <v>122.52197728897305</v>
      </c>
      <c r="F8" s="167">
        <v>123.78700046088674</v>
      </c>
    </row>
    <row r="9" spans="2:7">
      <c r="B9" s="72" t="s">
        <v>300</v>
      </c>
      <c r="C9" s="320" t="s">
        <v>876</v>
      </c>
      <c r="D9" s="167">
        <v>63.415703537027809</v>
      </c>
      <c r="E9" s="167">
        <v>63.509288294060717</v>
      </c>
      <c r="F9" s="167">
        <v>63.650573015542271</v>
      </c>
    </row>
    <row r="10" spans="2:7">
      <c r="B10" s="72" t="s">
        <v>301</v>
      </c>
      <c r="C10" s="320" t="s">
        <v>876</v>
      </c>
      <c r="D10" s="167">
        <v>76.262213590419165</v>
      </c>
      <c r="E10" s="167">
        <v>75.647808598089057</v>
      </c>
      <c r="F10" s="167">
        <v>75.933624567751181</v>
      </c>
    </row>
    <row r="11" spans="2:7">
      <c r="B11" s="72" t="s">
        <v>302</v>
      </c>
      <c r="C11" s="320" t="s">
        <v>877</v>
      </c>
      <c r="D11" s="167">
        <v>89.861686565878713</v>
      </c>
      <c r="E11" s="167">
        <v>89.641766995610979</v>
      </c>
      <c r="F11" s="167">
        <v>89.321215367205824</v>
      </c>
    </row>
    <row r="12" spans="2:7">
      <c r="B12" s="72" t="s">
        <v>303</v>
      </c>
      <c r="C12" s="320" t="s">
        <v>877</v>
      </c>
      <c r="D12" s="167">
        <v>154.24013418110749</v>
      </c>
      <c r="E12" s="167">
        <v>153.85807704991021</v>
      </c>
      <c r="F12" s="167">
        <v>153.80113261650604</v>
      </c>
    </row>
    <row r="13" spans="2:7">
      <c r="B13" s="72" t="s">
        <v>304</v>
      </c>
      <c r="C13" s="320" t="s">
        <v>877</v>
      </c>
      <c r="D13" s="167">
        <v>138.9753874133373</v>
      </c>
      <c r="E13" s="167">
        <v>139.28850912638646</v>
      </c>
      <c r="F13" s="167">
        <v>139.50230895146066</v>
      </c>
    </row>
    <row r="14" spans="2:7">
      <c r="B14" s="72" t="s">
        <v>305</v>
      </c>
      <c r="C14" s="320" t="s">
        <v>877</v>
      </c>
      <c r="D14" s="167">
        <v>115.86931725761534</v>
      </c>
      <c r="E14" s="167">
        <v>115.73940910241993</v>
      </c>
      <c r="F14" s="167">
        <v>115.79907990778854</v>
      </c>
    </row>
    <row r="15" spans="2:7">
      <c r="B15" s="72" t="s">
        <v>306</v>
      </c>
      <c r="C15" s="320" t="s">
        <v>876</v>
      </c>
      <c r="D15" s="167">
        <v>114.21850149658448</v>
      </c>
      <c r="E15" s="167">
        <v>114.42506391550651</v>
      </c>
      <c r="F15" s="167">
        <v>114.6988276387374</v>
      </c>
    </row>
    <row r="16" spans="2:7">
      <c r="B16" s="72" t="s">
        <v>307</v>
      </c>
      <c r="C16" s="320" t="s">
        <v>876</v>
      </c>
      <c r="D16" s="167">
        <v>74.971456149395948</v>
      </c>
      <c r="E16" s="167">
        <v>74.894727769222101</v>
      </c>
      <c r="F16" s="167">
        <v>74.887366871292926</v>
      </c>
    </row>
    <row r="17" spans="2:6">
      <c r="B17" s="72" t="s">
        <v>308</v>
      </c>
      <c r="C17" s="320" t="s">
        <v>877</v>
      </c>
      <c r="D17" s="167">
        <v>163.30996642450913</v>
      </c>
      <c r="E17" s="167">
        <v>164.00140546159884</v>
      </c>
      <c r="F17" s="167">
        <v>164.60931534372526</v>
      </c>
    </row>
    <row r="18" spans="2:6">
      <c r="B18" s="72" t="s">
        <v>309</v>
      </c>
      <c r="C18" s="320" t="s">
        <v>876</v>
      </c>
      <c r="D18" s="167">
        <v>120.51072009448482</v>
      </c>
      <c r="E18" s="167">
        <v>120.25602355559568</v>
      </c>
      <c r="F18" s="167">
        <v>120.1123697469163</v>
      </c>
    </row>
    <row r="19" spans="2:6">
      <c r="B19" s="72" t="s">
        <v>310</v>
      </c>
      <c r="C19" s="320" t="s">
        <v>876</v>
      </c>
      <c r="D19" s="167">
        <v>147.53661834688236</v>
      </c>
      <c r="E19" s="167">
        <v>147.29113501506018</v>
      </c>
      <c r="F19" s="167">
        <v>147.14423481022484</v>
      </c>
    </row>
    <row r="20" spans="2:6">
      <c r="B20" s="72" t="s">
        <v>311</v>
      </c>
      <c r="C20" s="320" t="s">
        <v>877</v>
      </c>
      <c r="D20" s="167">
        <v>223.54314278217979</v>
      </c>
      <c r="E20" s="167">
        <v>222.79374053121217</v>
      </c>
      <c r="F20" s="167">
        <v>222.05930113961145</v>
      </c>
    </row>
    <row r="22" spans="2:6">
      <c r="B22" s="296" t="s">
        <v>312</v>
      </c>
      <c r="D22" s="186">
        <v>2015</v>
      </c>
      <c r="E22" s="186">
        <v>2016</v>
      </c>
      <c r="F22" s="186">
        <v>2017</v>
      </c>
    </row>
    <row r="23" spans="2:6">
      <c r="B23" s="297" t="s">
        <v>297</v>
      </c>
      <c r="D23" s="71">
        <v>133.81361095036368</v>
      </c>
      <c r="E23" s="71">
        <v>134.12913953262583</v>
      </c>
      <c r="F23" s="71">
        <v>134.52540760858358</v>
      </c>
    </row>
    <row r="24" spans="2:6">
      <c r="B24" s="72" t="s">
        <v>313</v>
      </c>
      <c r="D24" s="167">
        <v>2554.5310785116985</v>
      </c>
      <c r="E24" s="167">
        <v>2580.5883068556955</v>
      </c>
      <c r="F24" s="167">
        <v>2608.8185690668852</v>
      </c>
    </row>
    <row r="25" spans="2:6">
      <c r="B25" s="72" t="s">
        <v>314</v>
      </c>
      <c r="D25" s="167">
        <v>120.44843229225754</v>
      </c>
      <c r="E25" s="167">
        <v>122.52197728897305</v>
      </c>
      <c r="F25" s="167">
        <v>123.78700046088674</v>
      </c>
    </row>
    <row r="26" spans="2:6">
      <c r="B26" s="72" t="s">
        <v>315</v>
      </c>
      <c r="D26" s="167">
        <v>68.928633466307772</v>
      </c>
      <c r="E26" s="167">
        <v>68.752806793927974</v>
      </c>
      <c r="F26" s="167">
        <v>68.956562526456509</v>
      </c>
    </row>
    <row r="27" spans="2:6">
      <c r="B27" s="72" t="s">
        <v>316</v>
      </c>
      <c r="D27" s="167">
        <v>129.57034064751124</v>
      </c>
      <c r="E27" s="167">
        <v>129.27919644082698</v>
      </c>
      <c r="F27" s="167">
        <v>129.12158116576202</v>
      </c>
    </row>
    <row r="28" spans="2:6">
      <c r="B28" s="72" t="s">
        <v>317</v>
      </c>
      <c r="D28" s="167">
        <v>121.14481430188904</v>
      </c>
      <c r="E28" s="167">
        <v>121.24980756107082</v>
      </c>
      <c r="F28" s="167">
        <v>121.42623820618809</v>
      </c>
    </row>
    <row r="29" spans="2:6">
      <c r="B29" s="72" t="s">
        <v>318</v>
      </c>
      <c r="D29" s="167">
        <v>120.40187204638917</v>
      </c>
      <c r="E29" s="167">
        <v>120.69784344139933</v>
      </c>
      <c r="F29" s="167">
        <v>121.00661216387303</v>
      </c>
    </row>
    <row r="30" spans="2:6">
      <c r="B30" s="72" t="s">
        <v>319</v>
      </c>
      <c r="D30" s="167">
        <v>132.11457406718654</v>
      </c>
      <c r="E30" s="167">
        <v>131.85804167021817</v>
      </c>
      <c r="F30" s="167">
        <v>131.71220757779975</v>
      </c>
    </row>
    <row r="31" spans="2:6">
      <c r="B31" s="72" t="s">
        <v>320</v>
      </c>
      <c r="D31" s="167">
        <v>223.54314278217979</v>
      </c>
      <c r="E31" s="167">
        <v>222.79374053121217</v>
      </c>
      <c r="F31" s="167">
        <v>222.05930113961145</v>
      </c>
    </row>
    <row r="33" spans="2:6">
      <c r="B33" s="296" t="s">
        <v>878</v>
      </c>
      <c r="D33" s="186">
        <v>2015</v>
      </c>
      <c r="E33" s="186">
        <v>2015</v>
      </c>
      <c r="F33" s="186">
        <v>2015</v>
      </c>
    </row>
    <row r="34" spans="2:6">
      <c r="B34" s="321" t="s">
        <v>880</v>
      </c>
      <c r="D34" s="167">
        <v>225.35263269346609</v>
      </c>
      <c r="E34" s="167">
        <v>229.28279489219852</v>
      </c>
      <c r="F34" s="167">
        <v>231.71965129373504</v>
      </c>
    </row>
    <row r="35" spans="2:6">
      <c r="B35" s="321" t="s">
        <v>881</v>
      </c>
      <c r="D35" s="167">
        <v>154.14234581779155</v>
      </c>
      <c r="E35" s="167">
        <v>154.10421150599845</v>
      </c>
      <c r="F35" s="167">
        <v>154.10348662471503</v>
      </c>
    </row>
    <row r="36" spans="2:6">
      <c r="B36" s="321" t="s">
        <v>882</v>
      </c>
      <c r="D36" s="167">
        <v>90.649037386044981</v>
      </c>
      <c r="E36" s="167">
        <v>90.471406746701462</v>
      </c>
      <c r="F36" s="167">
        <v>90.561250727669403</v>
      </c>
    </row>
    <row r="38" spans="2:6">
      <c r="B38" s="188" t="s">
        <v>444</v>
      </c>
      <c r="C38" s="188" t="s">
        <v>198</v>
      </c>
    </row>
    <row r="39" spans="2:6">
      <c r="B39" s="188"/>
      <c r="C39" s="188" t="s">
        <v>709</v>
      </c>
    </row>
    <row r="40" spans="2:6">
      <c r="B40" s="188" t="s">
        <v>908</v>
      </c>
      <c r="C40" s="182" t="s">
        <v>1028</v>
      </c>
    </row>
    <row r="41" spans="2:6">
      <c r="B41" s="188" t="s">
        <v>448</v>
      </c>
      <c r="C41" s="294" t="s">
        <v>907</v>
      </c>
    </row>
    <row r="43" spans="2:6">
      <c r="B43" s="188" t="s">
        <v>909</v>
      </c>
      <c r="C43" s="182" t="s">
        <v>1022</v>
      </c>
    </row>
    <row r="44" spans="2:6">
      <c r="B44" s="188" t="s">
        <v>448</v>
      </c>
      <c r="C44" s="294" t="s">
        <v>907</v>
      </c>
    </row>
  </sheetData>
  <hyperlinks>
    <hyperlink ref="B1" location="'NČI 2014+ v14 '!N12" display="zpět" xr:uid="{00000000-0004-0000-0E00-000000000000}"/>
    <hyperlink ref="C40" r:id="rId1" xr:uid="{00000000-0004-0000-0E00-000001000000}"/>
    <hyperlink ref="C43" r:id="rId2" xr:uid="{00000000-0004-0000-0E00-000002000000}"/>
  </hyperlinks>
  <pageMargins left="0.7" right="0.7" top="0.78740157499999996" bottom="0.78740157499999996"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J41"/>
  <sheetViews>
    <sheetView workbookViewId="0">
      <pane xSplit="3" ySplit="5" topLeftCell="D6" activePane="bottomRight" state="frozen"/>
      <selection pane="topRight" activeCell="D1" sqref="D1"/>
      <selection pane="bottomLeft" activeCell="A6" sqref="A6"/>
      <selection pane="bottomRight" activeCell="D6" sqref="D6"/>
    </sheetView>
  </sheetViews>
  <sheetFormatPr defaultColWidth="9.1796875" defaultRowHeight="14.5"/>
  <cols>
    <col min="1" max="1" width="4.81640625" style="294" customWidth="1"/>
    <col min="2" max="2" width="30.7265625" style="294" customWidth="1"/>
    <col min="3" max="3" width="6.26953125" style="294" customWidth="1"/>
    <col min="4" max="6" width="12.1796875" style="294" customWidth="1"/>
    <col min="7" max="8" width="12" style="294" customWidth="1"/>
    <col min="9" max="9" width="11.26953125" style="294" customWidth="1"/>
    <col min="10" max="16384" width="9.1796875" style="294"/>
  </cols>
  <sheetData>
    <row r="1" spans="2:10">
      <c r="B1" s="182" t="s">
        <v>295</v>
      </c>
    </row>
    <row r="2" spans="2:10">
      <c r="B2" s="183" t="s">
        <v>911</v>
      </c>
    </row>
    <row r="3" spans="2:10">
      <c r="B3" s="189" t="s">
        <v>912</v>
      </c>
    </row>
    <row r="4" spans="2:10">
      <c r="J4" s="319" t="s">
        <v>765</v>
      </c>
    </row>
    <row r="5" spans="2:10">
      <c r="B5" s="296" t="s">
        <v>296</v>
      </c>
      <c r="C5" s="186" t="s">
        <v>874</v>
      </c>
      <c r="D5" s="186">
        <v>2012</v>
      </c>
      <c r="E5" s="186">
        <v>2013</v>
      </c>
      <c r="F5" s="186">
        <v>2014</v>
      </c>
      <c r="G5" s="186">
        <v>2015</v>
      </c>
      <c r="H5" s="186">
        <v>2016</v>
      </c>
      <c r="I5" s="186">
        <v>2017</v>
      </c>
    </row>
    <row r="6" spans="2:10">
      <c r="B6" s="297" t="s">
        <v>297</v>
      </c>
      <c r="C6" s="172"/>
      <c r="D6" s="71">
        <v>4890.0533046024984</v>
      </c>
      <c r="E6" s="71">
        <v>4937.0837664124983</v>
      </c>
      <c r="F6" s="71">
        <v>4974.2949243674966</v>
      </c>
      <c r="G6" s="71">
        <v>5041.9025892225018</v>
      </c>
      <c r="H6" s="71">
        <v>5138.5779455250004</v>
      </c>
      <c r="I6" s="71">
        <v>5221.6047954249998</v>
      </c>
    </row>
    <row r="7" spans="2:10">
      <c r="B7" s="72" t="s">
        <v>298</v>
      </c>
      <c r="C7" s="320" t="s">
        <v>875</v>
      </c>
      <c r="D7" s="167">
        <v>647.59882506000042</v>
      </c>
      <c r="E7" s="167">
        <v>649.38157611999793</v>
      </c>
      <c r="F7" s="167">
        <v>647.99411498500126</v>
      </c>
      <c r="G7" s="167">
        <v>649.64827096499994</v>
      </c>
      <c r="H7" s="167">
        <v>663.34920632499995</v>
      </c>
      <c r="I7" s="167">
        <v>685.86227355000005</v>
      </c>
    </row>
    <row r="8" spans="2:10">
      <c r="B8" s="72" t="s">
        <v>299</v>
      </c>
      <c r="C8" s="320" t="s">
        <v>875</v>
      </c>
      <c r="D8" s="167">
        <v>623.6570754625003</v>
      </c>
      <c r="E8" s="167">
        <v>626.21256076999987</v>
      </c>
      <c r="F8" s="167">
        <v>633.46084447249825</v>
      </c>
      <c r="G8" s="167">
        <v>649.21439718750173</v>
      </c>
      <c r="H8" s="167">
        <v>652.00886279999997</v>
      </c>
      <c r="I8" s="167">
        <v>666.59261834999995</v>
      </c>
    </row>
    <row r="9" spans="2:10">
      <c r="B9" s="72" t="s">
        <v>300</v>
      </c>
      <c r="C9" s="320" t="s">
        <v>876</v>
      </c>
      <c r="D9" s="167">
        <v>295.16498750249991</v>
      </c>
      <c r="E9" s="167">
        <v>295.56198452000041</v>
      </c>
      <c r="F9" s="167">
        <v>300.64397720999972</v>
      </c>
      <c r="G9" s="167">
        <v>303.40772031499984</v>
      </c>
      <c r="H9" s="167">
        <v>310.45738899999998</v>
      </c>
      <c r="I9" s="167">
        <v>314.84914422499997</v>
      </c>
    </row>
    <row r="10" spans="2:10">
      <c r="B10" s="72" t="s">
        <v>301</v>
      </c>
      <c r="C10" s="320" t="s">
        <v>876</v>
      </c>
      <c r="D10" s="167">
        <v>277.20860853499966</v>
      </c>
      <c r="E10" s="167">
        <v>280.49412702750027</v>
      </c>
      <c r="F10" s="167">
        <v>279.89772359249986</v>
      </c>
      <c r="G10" s="167">
        <v>287.51635306750023</v>
      </c>
      <c r="H10" s="167">
        <v>287.17586699999998</v>
      </c>
      <c r="I10" s="167">
        <v>291.530878675</v>
      </c>
    </row>
    <row r="11" spans="2:10">
      <c r="B11" s="72" t="s">
        <v>302</v>
      </c>
      <c r="C11" s="320" t="s">
        <v>877</v>
      </c>
      <c r="D11" s="167">
        <v>138.55330156250005</v>
      </c>
      <c r="E11" s="167">
        <v>141.0924605325001</v>
      </c>
      <c r="F11" s="167">
        <v>141.03072468749988</v>
      </c>
      <c r="G11" s="167">
        <v>144.34059123250012</v>
      </c>
      <c r="H11" s="167">
        <v>146.42021940000001</v>
      </c>
      <c r="I11" s="167">
        <v>149.64814132500001</v>
      </c>
    </row>
    <row r="12" spans="2:10">
      <c r="B12" s="72" t="s">
        <v>303</v>
      </c>
      <c r="C12" s="320" t="s">
        <v>877</v>
      </c>
      <c r="D12" s="167">
        <v>354.12317198999972</v>
      </c>
      <c r="E12" s="167">
        <v>363.67932581000002</v>
      </c>
      <c r="F12" s="167">
        <v>366.48881871499981</v>
      </c>
      <c r="G12" s="167">
        <v>366.02521715250049</v>
      </c>
      <c r="H12" s="167">
        <v>382.62766682500001</v>
      </c>
      <c r="I12" s="167">
        <v>385.15305675000002</v>
      </c>
    </row>
    <row r="13" spans="2:10">
      <c r="B13" s="72" t="s">
        <v>304</v>
      </c>
      <c r="C13" s="320" t="s">
        <v>877</v>
      </c>
      <c r="D13" s="167">
        <v>193.7833841049999</v>
      </c>
      <c r="E13" s="167">
        <v>195.96702053499988</v>
      </c>
      <c r="F13" s="167">
        <v>200.79382383000015</v>
      </c>
      <c r="G13" s="167">
        <v>205.01076940750025</v>
      </c>
      <c r="H13" s="167">
        <v>208.90421939999999</v>
      </c>
      <c r="I13" s="167">
        <v>207.40124252499999</v>
      </c>
    </row>
    <row r="14" spans="2:10">
      <c r="B14" s="72" t="s">
        <v>305</v>
      </c>
      <c r="C14" s="320" t="s">
        <v>877</v>
      </c>
      <c r="D14" s="167">
        <v>253.20559049999989</v>
      </c>
      <c r="E14" s="167">
        <v>252.44086910249982</v>
      </c>
      <c r="F14" s="167">
        <v>255.89898297750045</v>
      </c>
      <c r="G14" s="167">
        <v>259.10856291249996</v>
      </c>
      <c r="H14" s="167">
        <v>264.15910497499999</v>
      </c>
      <c r="I14" s="167">
        <v>272.01107022500003</v>
      </c>
      <c r="J14"/>
    </row>
    <row r="15" spans="2:10">
      <c r="B15" s="72" t="s">
        <v>306</v>
      </c>
      <c r="C15" s="320" t="s">
        <v>876</v>
      </c>
      <c r="D15" s="167">
        <v>237.15289434499999</v>
      </c>
      <c r="E15" s="167">
        <v>241.0497205100007</v>
      </c>
      <c r="F15" s="167">
        <v>246.49675796</v>
      </c>
      <c r="G15" s="167">
        <v>250.65336641499974</v>
      </c>
      <c r="H15" s="167">
        <v>254.279509125</v>
      </c>
      <c r="I15" s="167">
        <v>254.56539137499999</v>
      </c>
    </row>
    <row r="16" spans="2:10">
      <c r="B16" s="72" t="s">
        <v>307</v>
      </c>
      <c r="C16" s="320" t="s">
        <v>876</v>
      </c>
      <c r="D16" s="167">
        <v>232.06293150250013</v>
      </c>
      <c r="E16" s="167">
        <v>236.42309311999995</v>
      </c>
      <c r="F16" s="167">
        <v>238.52771471249972</v>
      </c>
      <c r="G16" s="167">
        <v>236.81892902749942</v>
      </c>
      <c r="H16" s="167">
        <v>242.89484089999999</v>
      </c>
      <c r="I16" s="167">
        <v>248.107649025</v>
      </c>
    </row>
    <row r="17" spans="2:9">
      <c r="B17" s="72" t="s">
        <v>308</v>
      </c>
      <c r="C17" s="320" t="s">
        <v>877</v>
      </c>
      <c r="D17" s="167">
        <v>537.74054393749816</v>
      </c>
      <c r="E17" s="167">
        <v>556.4300528524999</v>
      </c>
      <c r="F17" s="167">
        <v>557.50731643249924</v>
      </c>
      <c r="G17" s="167">
        <v>569.08701560249995</v>
      </c>
      <c r="H17" s="167">
        <v>577.86193724999998</v>
      </c>
      <c r="I17" s="167">
        <v>578.08984942500001</v>
      </c>
    </row>
    <row r="18" spans="2:9">
      <c r="B18" s="72" t="s">
        <v>309</v>
      </c>
      <c r="C18" s="320" t="s">
        <v>876</v>
      </c>
      <c r="D18" s="167">
        <v>288.05605401000025</v>
      </c>
      <c r="E18" s="167">
        <v>278.15133584499989</v>
      </c>
      <c r="F18" s="167">
        <v>282.33280949500033</v>
      </c>
      <c r="G18" s="167">
        <v>289.57231667500037</v>
      </c>
      <c r="H18" s="167">
        <v>300.53722002500001</v>
      </c>
      <c r="I18" s="167">
        <v>304.71496715000001</v>
      </c>
    </row>
    <row r="19" spans="2:9">
      <c r="B19" s="72" t="s">
        <v>310</v>
      </c>
      <c r="C19" s="320" t="s">
        <v>876</v>
      </c>
      <c r="D19" s="167">
        <v>268.76997436249974</v>
      </c>
      <c r="E19" s="167">
        <v>276.09186798000002</v>
      </c>
      <c r="F19" s="167">
        <v>274.11737402249997</v>
      </c>
      <c r="G19" s="167">
        <v>280.64413015249994</v>
      </c>
      <c r="H19" s="167">
        <v>278.4945376</v>
      </c>
      <c r="I19" s="167">
        <v>281.65751449999999</v>
      </c>
    </row>
    <row r="20" spans="2:9">
      <c r="B20" s="72" t="s">
        <v>311</v>
      </c>
      <c r="C20" s="320" t="s">
        <v>877</v>
      </c>
      <c r="D20" s="167">
        <v>542.97596172750127</v>
      </c>
      <c r="E20" s="167">
        <v>544.10777168749939</v>
      </c>
      <c r="F20" s="167">
        <v>549.10394127499887</v>
      </c>
      <c r="G20" s="167">
        <v>550.85494910999932</v>
      </c>
      <c r="H20" s="167">
        <v>569.40736489999995</v>
      </c>
      <c r="I20" s="167">
        <v>581.42099832500003</v>
      </c>
    </row>
    <row r="21" spans="2:9">
      <c r="D21"/>
      <c r="E21"/>
      <c r="F21"/>
      <c r="G21"/>
    </row>
    <row r="22" spans="2:9">
      <c r="B22" s="296" t="s">
        <v>312</v>
      </c>
      <c r="D22" s="186">
        <v>2012</v>
      </c>
      <c r="E22" s="186">
        <v>2013</v>
      </c>
      <c r="F22" s="186">
        <v>2014</v>
      </c>
      <c r="G22" s="186">
        <v>2015</v>
      </c>
      <c r="H22" s="186">
        <v>2016</v>
      </c>
      <c r="I22" s="186">
        <v>2017</v>
      </c>
    </row>
    <row r="23" spans="2:9">
      <c r="B23" s="297" t="s">
        <v>297</v>
      </c>
      <c r="D23" s="324">
        <f>+D6</f>
        <v>4890.0533046024984</v>
      </c>
      <c r="E23" s="324">
        <f t="shared" ref="E23:G23" si="0">+E6</f>
        <v>4937.0837664124983</v>
      </c>
      <c r="F23" s="324">
        <f t="shared" si="0"/>
        <v>4974.2949243674966</v>
      </c>
      <c r="G23" s="324">
        <f t="shared" si="0"/>
        <v>5041.9025892225018</v>
      </c>
      <c r="H23" s="324">
        <f t="shared" ref="H23:I23" si="1">+H6</f>
        <v>5138.5779455250004</v>
      </c>
      <c r="I23" s="324">
        <f t="shared" si="1"/>
        <v>5221.6047954249998</v>
      </c>
    </row>
    <row r="24" spans="2:9">
      <c r="B24" s="72" t="s">
        <v>313</v>
      </c>
      <c r="D24" s="167">
        <f>+D7</f>
        <v>647.59882506000042</v>
      </c>
      <c r="E24" s="167">
        <f t="shared" ref="E24:G24" si="2">+E7</f>
        <v>649.38157611999793</v>
      </c>
      <c r="F24" s="167">
        <f t="shared" si="2"/>
        <v>647.99411498500126</v>
      </c>
      <c r="G24" s="167">
        <f t="shared" si="2"/>
        <v>649.64827096499994</v>
      </c>
      <c r="H24" s="167">
        <f t="shared" ref="H24:I24" si="3">+H7</f>
        <v>663.34920632499995</v>
      </c>
      <c r="I24" s="167">
        <f t="shared" si="3"/>
        <v>685.86227355000005</v>
      </c>
    </row>
    <row r="25" spans="2:9">
      <c r="B25" s="72" t="s">
        <v>314</v>
      </c>
      <c r="D25" s="167">
        <f>+D8</f>
        <v>623.6570754625003</v>
      </c>
      <c r="E25" s="167">
        <f t="shared" ref="E25:G25" si="4">+E8</f>
        <v>626.21256076999987</v>
      </c>
      <c r="F25" s="167">
        <f t="shared" si="4"/>
        <v>633.46084447249825</v>
      </c>
      <c r="G25" s="167">
        <f t="shared" si="4"/>
        <v>649.21439718750173</v>
      </c>
      <c r="H25" s="167">
        <f t="shared" ref="H25:I25" si="5">+H8</f>
        <v>652.00886279999997</v>
      </c>
      <c r="I25" s="167">
        <f t="shared" si="5"/>
        <v>666.59261834999995</v>
      </c>
    </row>
    <row r="26" spans="2:9">
      <c r="B26" s="72" t="s">
        <v>315</v>
      </c>
      <c r="D26" s="167">
        <f>+D9+D10</f>
        <v>572.37359603749951</v>
      </c>
      <c r="E26" s="167">
        <f t="shared" ref="E26:G26" si="6">+E9+E10</f>
        <v>576.05611154750068</v>
      </c>
      <c r="F26" s="167">
        <f t="shared" si="6"/>
        <v>580.54170080249958</v>
      </c>
      <c r="G26" s="167">
        <f t="shared" si="6"/>
        <v>590.92407338250007</v>
      </c>
      <c r="H26" s="167">
        <f t="shared" ref="H26:I26" si="7">+H9+H10</f>
        <v>597.63325599999996</v>
      </c>
      <c r="I26" s="167">
        <f t="shared" si="7"/>
        <v>606.38002289999997</v>
      </c>
    </row>
    <row r="27" spans="2:9">
      <c r="B27" s="72" t="s">
        <v>316</v>
      </c>
      <c r="D27" s="167">
        <f>+D11+D12</f>
        <v>492.67647355249977</v>
      </c>
      <c r="E27" s="167">
        <f t="shared" ref="E27:G27" si="8">+E11+E12</f>
        <v>504.77178634250015</v>
      </c>
      <c r="F27" s="167">
        <f t="shared" si="8"/>
        <v>507.51954340249972</v>
      </c>
      <c r="G27" s="167">
        <f t="shared" si="8"/>
        <v>510.36580838500061</v>
      </c>
      <c r="H27" s="167">
        <f t="shared" ref="H27" si="9">+H11+H12</f>
        <v>529.04788622499996</v>
      </c>
      <c r="I27" s="167">
        <f>+I11+I12</f>
        <v>534.801198075</v>
      </c>
    </row>
    <row r="28" spans="2:9">
      <c r="B28" s="72" t="s">
        <v>317</v>
      </c>
      <c r="D28" s="167">
        <f>+D13+D14+D15</f>
        <v>684.14186894999978</v>
      </c>
      <c r="E28" s="167">
        <f t="shared" ref="E28:G28" si="10">+E13+E14+E15</f>
        <v>689.45761014750042</v>
      </c>
      <c r="F28" s="167">
        <f t="shared" si="10"/>
        <v>703.18956476750054</v>
      </c>
      <c r="G28" s="167">
        <f t="shared" si="10"/>
        <v>714.77269873499995</v>
      </c>
      <c r="H28" s="167">
        <f t="shared" ref="H28:I28" si="11">+H13+H14+H15</f>
        <v>727.34283349999998</v>
      </c>
      <c r="I28" s="167">
        <f t="shared" si="11"/>
        <v>733.97770412499995</v>
      </c>
    </row>
    <row r="29" spans="2:9">
      <c r="B29" s="72" t="s">
        <v>318</v>
      </c>
      <c r="D29" s="167">
        <f>+D16+D17</f>
        <v>769.80347543999824</v>
      </c>
      <c r="E29" s="167">
        <f t="shared" ref="E29:G29" si="12">+E16+E17</f>
        <v>792.85314597249987</v>
      </c>
      <c r="F29" s="167">
        <f t="shared" si="12"/>
        <v>796.03503114499892</v>
      </c>
      <c r="G29" s="167">
        <f t="shared" si="12"/>
        <v>805.90594462999934</v>
      </c>
      <c r="H29" s="167">
        <f t="shared" ref="H29:I29" si="13">+H16+H17</f>
        <v>820.75677814999995</v>
      </c>
      <c r="I29" s="167">
        <f t="shared" si="13"/>
        <v>826.19749845000001</v>
      </c>
    </row>
    <row r="30" spans="2:9">
      <c r="B30" s="72" t="s">
        <v>319</v>
      </c>
      <c r="D30" s="167">
        <f>+D18+D19</f>
        <v>556.82602837249999</v>
      </c>
      <c r="E30" s="167">
        <f t="shared" ref="E30:G30" si="14">+E18+E19</f>
        <v>554.24320382499991</v>
      </c>
      <c r="F30" s="167">
        <f t="shared" si="14"/>
        <v>556.45018351750036</v>
      </c>
      <c r="G30" s="167">
        <f t="shared" si="14"/>
        <v>570.21644682750025</v>
      </c>
      <c r="H30" s="167">
        <f t="shared" ref="H30:I30" si="15">+H18+H19</f>
        <v>579.03175762499995</v>
      </c>
      <c r="I30" s="167">
        <f t="shared" si="15"/>
        <v>586.37248165000005</v>
      </c>
    </row>
    <row r="31" spans="2:9">
      <c r="B31" s="72" t="s">
        <v>320</v>
      </c>
      <c r="D31" s="167">
        <f>+D20</f>
        <v>542.97596172750127</v>
      </c>
      <c r="E31" s="167">
        <f t="shared" ref="E31:G31" si="16">+E20</f>
        <v>544.10777168749939</v>
      </c>
      <c r="F31" s="167">
        <f t="shared" si="16"/>
        <v>549.10394127499887</v>
      </c>
      <c r="G31" s="167">
        <f t="shared" si="16"/>
        <v>550.85494910999932</v>
      </c>
      <c r="H31" s="167">
        <f t="shared" ref="H31:I31" si="17">+H20</f>
        <v>569.40736489999995</v>
      </c>
      <c r="I31" s="167">
        <f t="shared" si="17"/>
        <v>581.42099832500003</v>
      </c>
    </row>
    <row r="32" spans="2:9">
      <c r="D32" s="77"/>
      <c r="E32" s="77"/>
      <c r="F32" s="77"/>
      <c r="G32" s="77"/>
      <c r="H32" s="77"/>
      <c r="I32" s="77"/>
    </row>
    <row r="33" spans="2:9">
      <c r="B33" s="296" t="s">
        <v>878</v>
      </c>
      <c r="D33" s="186" t="s">
        <v>905</v>
      </c>
      <c r="E33" s="186" t="s">
        <v>906</v>
      </c>
      <c r="F33" s="186" t="s">
        <v>904</v>
      </c>
      <c r="G33" s="186" t="s">
        <v>879</v>
      </c>
      <c r="H33" s="186" t="s">
        <v>969</v>
      </c>
      <c r="I33" s="186" t="s">
        <v>1021</v>
      </c>
    </row>
    <row r="34" spans="2:9">
      <c r="B34" s="321" t="s">
        <v>880</v>
      </c>
      <c r="D34" s="167">
        <f>(D7+D8)/D23*100</f>
        <v>25.99676979647645</v>
      </c>
      <c r="E34" s="167">
        <f t="shared" ref="E34:G34" si="18">(E7+E8)/E23*100</f>
        <v>25.836996033326383</v>
      </c>
      <c r="F34" s="167">
        <f t="shared" si="18"/>
        <v>25.761539654194156</v>
      </c>
      <c r="G34" s="167">
        <f t="shared" si="18"/>
        <v>25.761359827318593</v>
      </c>
      <c r="H34" s="167">
        <f t="shared" ref="H34:I34" si="19">(H7+H8)/H23*100</f>
        <v>25.59770588418333</v>
      </c>
      <c r="I34" s="167">
        <f t="shared" si="19"/>
        <v>25.901134706421615</v>
      </c>
    </row>
    <row r="35" spans="2:9">
      <c r="B35" s="321" t="s">
        <v>881</v>
      </c>
      <c r="D35" s="167">
        <f>(D11+D12+D13+D14+D17+D20)/D23*100</f>
        <v>41.316153996131774</v>
      </c>
      <c r="E35" s="167">
        <f t="shared" ref="E35:G35" si="20">(E11+E12+E13+E14+E17+E20)/E23*100</f>
        <v>41.597785204530176</v>
      </c>
      <c r="F35" s="167">
        <f t="shared" si="20"/>
        <v>41.630495163710322</v>
      </c>
      <c r="G35" s="167">
        <f t="shared" si="20"/>
        <v>41.540411944778889</v>
      </c>
      <c r="H35" s="167">
        <f t="shared" ref="H35:I35" si="21">(H11+H12+H13+H14+H17+H20)/H23*100</f>
        <v>41.828313894154647</v>
      </c>
      <c r="I35" s="167">
        <f t="shared" si="21"/>
        <v>41.629430869213749</v>
      </c>
    </row>
    <row r="36" spans="2:9">
      <c r="B36" s="321" t="s">
        <v>882</v>
      </c>
      <c r="D36" s="167">
        <f>(D9+D10+D15+D16+D18+D19)/D23*100</f>
        <v>32.687076207391804</v>
      </c>
      <c r="E36" s="167">
        <f t="shared" ref="E36:G36" si="22">(E9+E10+E15+E16+E18+E19)/E23*100</f>
        <v>32.565218762143452</v>
      </c>
      <c r="F36" s="167">
        <f t="shared" si="22"/>
        <v>32.607965182095548</v>
      </c>
      <c r="G36" s="167">
        <f t="shared" si="22"/>
        <v>32.698228227902504</v>
      </c>
      <c r="H36" s="167">
        <f t="shared" ref="H36:I36" si="23">(H9+H10+H15+H16+H18+H19)/H23*100</f>
        <v>32.573980221662019</v>
      </c>
      <c r="I36" s="167">
        <f t="shared" si="23"/>
        <v>32.469434424364643</v>
      </c>
    </row>
    <row r="38" spans="2:9">
      <c r="B38" s="188" t="s">
        <v>444</v>
      </c>
      <c r="C38" s="188" t="s">
        <v>198</v>
      </c>
      <c r="G38"/>
    </row>
    <row r="39" spans="2:9">
      <c r="B39" s="188"/>
      <c r="C39" s="188" t="s">
        <v>709</v>
      </c>
      <c r="G39"/>
    </row>
    <row r="40" spans="2:9">
      <c r="B40" s="188" t="s">
        <v>447</v>
      </c>
      <c r="C40" s="182" t="s">
        <v>1032</v>
      </c>
      <c r="G40"/>
    </row>
    <row r="41" spans="2:9">
      <c r="B41" s="188" t="s">
        <v>448</v>
      </c>
      <c r="C41" s="294" t="s">
        <v>913</v>
      </c>
      <c r="G41"/>
    </row>
  </sheetData>
  <hyperlinks>
    <hyperlink ref="B1" location="'NČI 2014+ v14 '!N13" display="zpět" xr:uid="{00000000-0004-0000-0F00-000000000000}"/>
    <hyperlink ref="C40" r:id="rId1" xr:uid="{00000000-0004-0000-0F00-000001000000}"/>
  </hyperlinks>
  <pageMargins left="0.7" right="0.7" top="0.78740157499999996" bottom="0.78740157499999996"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1:T41"/>
  <sheetViews>
    <sheetView workbookViewId="0">
      <pane xSplit="3" ySplit="5" topLeftCell="D6" activePane="bottomRight" state="frozen"/>
      <selection activeCell="J4" sqref="J4"/>
      <selection pane="topRight" activeCell="J4" sqref="J4"/>
      <selection pane="bottomLeft" activeCell="J4" sqref="J4"/>
      <selection pane="bottomRight" activeCell="D6" sqref="D6"/>
    </sheetView>
  </sheetViews>
  <sheetFormatPr defaultColWidth="9.1796875" defaultRowHeight="14.5"/>
  <cols>
    <col min="1" max="1" width="3.7265625" style="294" customWidth="1"/>
    <col min="2" max="2" width="24.54296875" style="294" bestFit="1" customWidth="1"/>
    <col min="3" max="3" width="5.7265625" style="294" customWidth="1"/>
    <col min="4" max="7" width="9.81640625" style="294" customWidth="1"/>
    <col min="8" max="8" width="9.26953125" style="294" customWidth="1"/>
    <col min="9" max="16384" width="9.1796875" style="294"/>
  </cols>
  <sheetData>
    <row r="1" spans="2:14">
      <c r="B1" s="182" t="s">
        <v>295</v>
      </c>
    </row>
    <row r="2" spans="2:14">
      <c r="B2" s="183" t="s">
        <v>770</v>
      </c>
    </row>
    <row r="3" spans="2:14">
      <c r="B3" s="189" t="s">
        <v>914</v>
      </c>
      <c r="C3" s="189"/>
      <c r="D3" s="189"/>
      <c r="E3"/>
      <c r="F3"/>
      <c r="G3"/>
    </row>
    <row r="4" spans="2:14">
      <c r="J4" s="319" t="s">
        <v>18</v>
      </c>
    </row>
    <row r="5" spans="2:14">
      <c r="B5" s="296" t="s">
        <v>296</v>
      </c>
      <c r="C5" s="186" t="s">
        <v>874</v>
      </c>
      <c r="D5" s="186">
        <v>2012</v>
      </c>
      <c r="E5" s="186">
        <v>2013</v>
      </c>
      <c r="F5" s="186">
        <v>2014</v>
      </c>
      <c r="G5" s="186">
        <v>2015</v>
      </c>
      <c r="H5" s="186">
        <v>2016</v>
      </c>
      <c r="I5" s="186">
        <v>2017</v>
      </c>
    </row>
    <row r="6" spans="2:14">
      <c r="B6" s="297" t="s">
        <v>297</v>
      </c>
      <c r="C6" s="172"/>
      <c r="D6" s="71">
        <v>3.0501790729891547</v>
      </c>
      <c r="E6" s="71">
        <v>3.0302538482390453</v>
      </c>
      <c r="F6" s="71">
        <v>2.7484646707972198</v>
      </c>
      <c r="G6" s="71">
        <v>2.9252264701179733</v>
      </c>
      <c r="H6" s="71">
        <v>2.9011421867177494</v>
      </c>
      <c r="I6" s="71">
        <v>2.8024441418510229</v>
      </c>
      <c r="J6" s="77"/>
      <c r="K6" s="77"/>
      <c r="L6" s="77"/>
      <c r="M6" s="77"/>
      <c r="N6" s="77"/>
    </row>
    <row r="7" spans="2:14">
      <c r="B7" s="72" t="s">
        <v>298</v>
      </c>
      <c r="C7" s="320" t="s">
        <v>875</v>
      </c>
      <c r="D7" s="167">
        <v>0.38673825879285406</v>
      </c>
      <c r="E7" s="167">
        <v>0.34218646081351106</v>
      </c>
      <c r="F7" s="167">
        <v>0.22661659821308963</v>
      </c>
      <c r="G7" s="167">
        <v>0.23739506267124547</v>
      </c>
      <c r="H7" s="167">
        <v>0.35071823450108502</v>
      </c>
      <c r="I7" s="167">
        <v>0.25699994998653319</v>
      </c>
      <c r="J7" s="77"/>
      <c r="K7" s="77"/>
      <c r="L7" s="77"/>
    </row>
    <row r="8" spans="2:14">
      <c r="B8" s="72" t="s">
        <v>299</v>
      </c>
      <c r="C8" s="320" t="s">
        <v>875</v>
      </c>
      <c r="D8" s="167">
        <v>2.5899797309316779</v>
      </c>
      <c r="E8" s="167">
        <v>2.8078391793801911</v>
      </c>
      <c r="F8" s="167">
        <v>2.4854279613147465</v>
      </c>
      <c r="G8" s="167">
        <v>2.7146004661708365</v>
      </c>
      <c r="H8" s="167">
        <v>3.0967537371027287</v>
      </c>
      <c r="I8" s="167">
        <v>2.9067845737568989</v>
      </c>
      <c r="J8" s="77"/>
      <c r="K8" s="77"/>
      <c r="L8" s="77"/>
    </row>
    <row r="9" spans="2:14">
      <c r="B9" s="72" t="s">
        <v>300</v>
      </c>
      <c r="C9" s="320" t="s">
        <v>876</v>
      </c>
      <c r="D9" s="167">
        <v>5.5853718125563239</v>
      </c>
      <c r="E9" s="167">
        <v>5.7677178782599734</v>
      </c>
      <c r="F9" s="167">
        <v>5.2637147804714663</v>
      </c>
      <c r="G9" s="167">
        <v>5.8080093419194396</v>
      </c>
      <c r="H9" s="167">
        <v>5.710832002455577</v>
      </c>
      <c r="I9" s="167">
        <v>4.8560769992354906</v>
      </c>
      <c r="J9" s="77"/>
      <c r="K9" s="77"/>
      <c r="L9" s="77"/>
    </row>
    <row r="10" spans="2:14">
      <c r="B10" s="72" t="s">
        <v>301</v>
      </c>
      <c r="C10" s="320" t="s">
        <v>876</v>
      </c>
      <c r="D10" s="167">
        <v>4.426485926915487</v>
      </c>
      <c r="E10" s="167">
        <v>3.5496145348967922</v>
      </c>
      <c r="F10" s="167">
        <v>4.0704028158110059</v>
      </c>
      <c r="G10" s="167">
        <v>4.2657725035976135</v>
      </c>
      <c r="H10" s="167">
        <v>4.3201139356184139</v>
      </c>
      <c r="I10" s="167">
        <v>3.1783217157348012</v>
      </c>
      <c r="L10" s="77"/>
    </row>
    <row r="11" spans="2:14">
      <c r="B11" s="72" t="s">
        <v>302</v>
      </c>
      <c r="C11" s="320" t="s">
        <v>877</v>
      </c>
      <c r="D11" s="167">
        <v>2.3795744383707742</v>
      </c>
      <c r="E11" s="167">
        <v>1.7785868929700794</v>
      </c>
      <c r="F11" s="167">
        <v>1.6141795414044269</v>
      </c>
      <c r="G11" s="167">
        <v>2.0577714485149272</v>
      </c>
      <c r="H11" s="167">
        <v>2.5650310390123616</v>
      </c>
      <c r="I11" s="167">
        <v>2.4386418987152094</v>
      </c>
      <c r="L11" s="77"/>
    </row>
    <row r="12" spans="2:14">
      <c r="B12" s="72" t="s">
        <v>303</v>
      </c>
      <c r="C12" s="320" t="s">
        <v>877</v>
      </c>
      <c r="D12" s="167">
        <v>2.1599051078803773</v>
      </c>
      <c r="E12" s="167">
        <v>2.9613537478417462</v>
      </c>
      <c r="F12" s="167">
        <v>2.100195534474294</v>
      </c>
      <c r="G12" s="167">
        <v>1.8692790849842928</v>
      </c>
      <c r="H12" s="167">
        <v>1.7905734070018264</v>
      </c>
      <c r="I12" s="167">
        <v>2.6538393233198714</v>
      </c>
      <c r="L12" s="77"/>
    </row>
    <row r="13" spans="2:14">
      <c r="B13" s="72" t="s">
        <v>304</v>
      </c>
      <c r="C13" s="320" t="s">
        <v>877</v>
      </c>
      <c r="D13" s="167">
        <v>2.3552302051485663</v>
      </c>
      <c r="E13" s="167">
        <v>1.3973530903435627</v>
      </c>
      <c r="F13" s="167">
        <v>1.3816622167865347</v>
      </c>
      <c r="G13" s="167">
        <v>1.5534172152048493</v>
      </c>
      <c r="H13" s="167">
        <v>1.9589342004453547</v>
      </c>
      <c r="I13" s="167">
        <v>1.776916186775386</v>
      </c>
      <c r="J13" s="77"/>
      <c r="K13" s="77"/>
      <c r="L13" s="77"/>
    </row>
    <row r="14" spans="2:14">
      <c r="B14" s="72" t="s">
        <v>305</v>
      </c>
      <c r="C14" s="320" t="s">
        <v>877</v>
      </c>
      <c r="D14" s="167">
        <v>4.0545767402793693</v>
      </c>
      <c r="E14" s="167">
        <v>4.2435640722859258</v>
      </c>
      <c r="F14" s="167">
        <v>4.0479632038673694</v>
      </c>
      <c r="G14" s="167">
        <v>3.6278187285050723</v>
      </c>
      <c r="H14" s="167">
        <v>4.1530594605240907</v>
      </c>
      <c r="I14" s="167">
        <v>4.0413183242531385</v>
      </c>
      <c r="J14" s="77"/>
      <c r="K14" s="77"/>
      <c r="L14" s="77"/>
    </row>
    <row r="15" spans="2:14">
      <c r="B15" s="72" t="s">
        <v>306</v>
      </c>
      <c r="C15" s="320" t="s">
        <v>876</v>
      </c>
      <c r="D15" s="167">
        <v>5.1259144110700197</v>
      </c>
      <c r="E15" s="167">
        <v>5.1420682997580256</v>
      </c>
      <c r="F15" s="167">
        <v>4.7140490806721438</v>
      </c>
      <c r="G15" s="167">
        <v>4.3968295369922039</v>
      </c>
      <c r="H15" s="167">
        <v>4.1066404489032964</v>
      </c>
      <c r="I15" s="167">
        <v>4.7517752549406227</v>
      </c>
      <c r="J15" s="77"/>
      <c r="K15" s="77"/>
      <c r="L15" s="77"/>
    </row>
    <row r="16" spans="2:14">
      <c r="B16" s="72" t="s">
        <v>307</v>
      </c>
      <c r="C16" s="320" t="s">
        <v>876</v>
      </c>
      <c r="D16" s="167">
        <v>6.8060802840154828</v>
      </c>
      <c r="E16" s="167">
        <v>7.1147875374687839</v>
      </c>
      <c r="F16" s="167">
        <v>6.6274800494584234</v>
      </c>
      <c r="G16" s="167">
        <v>7.6776519151848017</v>
      </c>
      <c r="H16" s="167">
        <v>6.0242257702065505</v>
      </c>
      <c r="I16" s="167">
        <v>4.6721150760781143</v>
      </c>
      <c r="J16" s="77"/>
      <c r="K16" s="77"/>
      <c r="L16" s="77"/>
      <c r="M16" s="77"/>
      <c r="N16" s="77"/>
    </row>
    <row r="17" spans="2:20">
      <c r="B17" s="72" t="s">
        <v>308</v>
      </c>
      <c r="C17" s="320" t="s">
        <v>877</v>
      </c>
      <c r="D17" s="167">
        <v>2.9146482368124551</v>
      </c>
      <c r="E17" s="167">
        <v>2.9005080018167617</v>
      </c>
      <c r="F17" s="167">
        <v>2.7477768449797129</v>
      </c>
      <c r="G17" s="167">
        <v>2.5660085632141576</v>
      </c>
      <c r="H17" s="167">
        <v>2.8193431726152336</v>
      </c>
      <c r="I17" s="167">
        <v>3.0808937084287393</v>
      </c>
      <c r="J17" s="77"/>
      <c r="K17" s="77"/>
      <c r="L17" s="77"/>
      <c r="M17" s="77"/>
      <c r="N17" s="77"/>
    </row>
    <row r="18" spans="2:20">
      <c r="B18" s="72" t="s">
        <v>309</v>
      </c>
      <c r="C18" s="320" t="s">
        <v>876</v>
      </c>
      <c r="D18" s="167">
        <v>4.6227506477047546</v>
      </c>
      <c r="E18" s="167">
        <v>4.450691012283543</v>
      </c>
      <c r="F18" s="167">
        <v>3.1810491866192683</v>
      </c>
      <c r="G18" s="167">
        <v>4.3070072083229611</v>
      </c>
      <c r="H18" s="167">
        <v>4.3735455458417469</v>
      </c>
      <c r="I18" s="167">
        <v>3.4802928944345424</v>
      </c>
      <c r="J18" s="77"/>
      <c r="K18" s="77"/>
      <c r="L18" s="77"/>
      <c r="M18" s="77"/>
      <c r="N18" s="77"/>
    </row>
    <row r="19" spans="2:20">
      <c r="B19" s="72" t="s">
        <v>310</v>
      </c>
      <c r="C19" s="320" t="s">
        <v>876</v>
      </c>
      <c r="D19" s="167">
        <v>2.7510925402058901</v>
      </c>
      <c r="E19" s="167">
        <v>2.5950186408674032</v>
      </c>
      <c r="F19" s="167">
        <v>2.3275363228075876</v>
      </c>
      <c r="G19" s="167">
        <v>2.7039217160453517</v>
      </c>
      <c r="H19" s="167">
        <v>2.5947467990840765</v>
      </c>
      <c r="I19" s="167">
        <v>2.7421901076244852</v>
      </c>
      <c r="J19" s="77"/>
      <c r="K19" s="77"/>
      <c r="L19" s="77"/>
      <c r="M19" s="77"/>
      <c r="N19" s="77"/>
    </row>
    <row r="20" spans="2:20">
      <c r="B20" s="72" t="s">
        <v>311</v>
      </c>
      <c r="C20" s="320" t="s">
        <v>877</v>
      </c>
      <c r="D20" s="167">
        <v>2.1421464185070773</v>
      </c>
      <c r="E20" s="167">
        <v>2.0524858196500855</v>
      </c>
      <c r="F20" s="167">
        <v>2.0161680790878784</v>
      </c>
      <c r="G20" s="167">
        <v>2.2095778706654525</v>
      </c>
      <c r="H20" s="167">
        <v>1.5835320599661602</v>
      </c>
      <c r="I20" s="167">
        <v>2.1090273158909305</v>
      </c>
      <c r="J20" s="77"/>
      <c r="K20" s="77"/>
      <c r="L20" s="77"/>
      <c r="M20" s="77"/>
      <c r="N20" s="77"/>
    </row>
    <row r="21" spans="2:20">
      <c r="J21" s="77"/>
      <c r="K21" s="77"/>
      <c r="L21" s="77"/>
      <c r="M21" s="77"/>
      <c r="N21" s="77"/>
    </row>
    <row r="22" spans="2:20">
      <c r="B22" s="296" t="s">
        <v>312</v>
      </c>
      <c r="D22" s="186">
        <v>2012</v>
      </c>
      <c r="E22" s="186">
        <v>2013</v>
      </c>
      <c r="F22" s="186">
        <v>2014</v>
      </c>
      <c r="G22" s="186">
        <v>2015</v>
      </c>
      <c r="H22" s="186">
        <v>2016</v>
      </c>
      <c r="I22" s="186">
        <v>2017</v>
      </c>
      <c r="J22" s="77"/>
      <c r="K22" s="77"/>
      <c r="L22" s="77"/>
      <c r="M22" s="77"/>
      <c r="N22" s="77"/>
    </row>
    <row r="23" spans="2:20">
      <c r="B23" s="297" t="s">
        <v>297</v>
      </c>
      <c r="D23" s="325">
        <v>3.0501790729891542</v>
      </c>
      <c r="E23" s="325">
        <v>3.0302538482390462</v>
      </c>
      <c r="F23" s="325">
        <v>2.7484646707972193</v>
      </c>
      <c r="G23" s="325">
        <v>2.9252264701179733</v>
      </c>
      <c r="H23" s="325">
        <v>2.9011421867177494</v>
      </c>
      <c r="I23" s="325">
        <v>2.8024441418510229</v>
      </c>
    </row>
    <row r="24" spans="2:20">
      <c r="B24" s="72" t="s">
        <v>313</v>
      </c>
      <c r="D24" s="73">
        <v>0.38673825879285373</v>
      </c>
      <c r="E24" s="73">
        <v>0.34218646081351084</v>
      </c>
      <c r="F24" s="73">
        <v>0.22661659821308941</v>
      </c>
      <c r="G24" s="73">
        <v>0.2373950626712453</v>
      </c>
      <c r="H24" s="73">
        <v>0.35071823450108502</v>
      </c>
      <c r="I24" s="73">
        <v>0.25699994998653319</v>
      </c>
    </row>
    <row r="25" spans="2:20">
      <c r="B25" s="72" t="s">
        <v>314</v>
      </c>
      <c r="D25" s="73">
        <v>2.5899797309316765</v>
      </c>
      <c r="E25" s="73">
        <v>2.8078391793801885</v>
      </c>
      <c r="F25" s="73">
        <v>2.4854279613147439</v>
      </c>
      <c r="G25" s="73">
        <v>2.7146004661708338</v>
      </c>
      <c r="H25" s="73">
        <v>3.0967537371027287</v>
      </c>
      <c r="I25" s="73">
        <v>2.9067845737568989</v>
      </c>
    </row>
    <row r="26" spans="2:20">
      <c r="B26" s="72" t="s">
        <v>315</v>
      </c>
      <c r="D26" s="73">
        <v>5.0241070267007846</v>
      </c>
      <c r="E26" s="73">
        <v>4.6876755898758198</v>
      </c>
      <c r="F26" s="73">
        <v>4.6883809121507989</v>
      </c>
      <c r="G26" s="73">
        <v>5.0576281486428103</v>
      </c>
      <c r="H26" s="73">
        <v>5.0425615161884503</v>
      </c>
      <c r="I26" s="73">
        <v>4.0494582889729305</v>
      </c>
      <c r="J26" s="306"/>
      <c r="K26" s="306"/>
    </row>
    <row r="27" spans="2:20">
      <c r="B27" s="72" t="s">
        <v>316</v>
      </c>
      <c r="D27" s="73">
        <v>2.2216817759887695</v>
      </c>
      <c r="E27" s="73">
        <v>2.6307499179420679</v>
      </c>
      <c r="F27" s="73">
        <v>1.9651402669414717</v>
      </c>
      <c r="G27" s="73">
        <v>1.9225881012777533</v>
      </c>
      <c r="H27" s="73">
        <v>2.0049136573790118</v>
      </c>
      <c r="I27" s="73">
        <v>2.5936227517678043</v>
      </c>
      <c r="J27" s="306"/>
      <c r="K27" s="306"/>
    </row>
    <row r="28" spans="2:20">
      <c r="B28" s="72" t="s">
        <v>317</v>
      </c>
      <c r="D28" s="73">
        <v>3.9446078927194441</v>
      </c>
      <c r="E28" s="73">
        <v>3.748712339540452</v>
      </c>
      <c r="F28" s="73">
        <v>3.5200987699787967</v>
      </c>
      <c r="G28" s="73">
        <v>3.3025132114414562</v>
      </c>
      <c r="H28" s="73">
        <v>3.5066443086085619</v>
      </c>
      <c r="I28" s="73">
        <v>3.6478703098916156</v>
      </c>
      <c r="J28" s="306"/>
      <c r="K28" s="306"/>
      <c r="L28" s="306"/>
      <c r="M28" s="306"/>
      <c r="N28" s="306"/>
      <c r="P28" s="77"/>
      <c r="Q28" s="77"/>
      <c r="R28" s="77"/>
      <c r="S28" s="77"/>
      <c r="T28" s="77"/>
    </row>
    <row r="29" spans="2:20">
      <c r="B29" s="72" t="s">
        <v>318</v>
      </c>
      <c r="D29" s="73">
        <v>4.0877491092143909</v>
      </c>
      <c r="E29" s="73">
        <v>4.1571757821647282</v>
      </c>
      <c r="F29" s="73">
        <v>3.9103095262311456</v>
      </c>
      <c r="G29" s="73">
        <v>4.0680869536893587</v>
      </c>
      <c r="H29" s="73">
        <v>3.7677964408291866</v>
      </c>
      <c r="I29" s="73">
        <v>3.5587385256140864</v>
      </c>
      <c r="J29" s="306"/>
      <c r="K29" s="306"/>
      <c r="L29" s="306"/>
      <c r="M29" s="306"/>
      <c r="N29" s="306"/>
    </row>
    <row r="30" spans="2:20">
      <c r="B30" s="72" t="s">
        <v>319</v>
      </c>
      <c r="D30" s="73">
        <v>3.7193347225581692</v>
      </c>
      <c r="E30" s="73">
        <v>3.526302498635784</v>
      </c>
      <c r="F30" s="73">
        <v>2.7605933904803712</v>
      </c>
      <c r="G30" s="73">
        <v>3.5180146493685003</v>
      </c>
      <c r="H30" s="73">
        <v>3.5180039836765773</v>
      </c>
      <c r="I30" s="73">
        <v>3.1257534116241379</v>
      </c>
      <c r="J30" s="306"/>
      <c r="K30" s="306"/>
      <c r="L30" s="306"/>
      <c r="M30" s="306"/>
      <c r="N30" s="306"/>
    </row>
    <row r="31" spans="2:20">
      <c r="B31" s="72" t="s">
        <v>320</v>
      </c>
      <c r="D31" s="73">
        <v>2.1421464185070813</v>
      </c>
      <c r="E31" s="73">
        <v>2.0524858196500908</v>
      </c>
      <c r="F31" s="73">
        <v>2.0161680790878798</v>
      </c>
      <c r="G31" s="73">
        <v>2.2095778706654561</v>
      </c>
      <c r="H31" s="73">
        <v>1.5835320599661602</v>
      </c>
      <c r="I31" s="73">
        <v>2.1090273158909305</v>
      </c>
      <c r="J31" s="306"/>
      <c r="K31" s="306"/>
      <c r="L31" s="306"/>
      <c r="M31" s="306"/>
      <c r="N31" s="306"/>
    </row>
    <row r="32" spans="2:20">
      <c r="D32" s="106"/>
      <c r="E32" s="106"/>
      <c r="F32" s="106"/>
      <c r="G32" s="106"/>
      <c r="H32" s="106"/>
      <c r="I32" s="106"/>
      <c r="J32" s="306"/>
      <c r="K32" s="306"/>
      <c r="L32" s="306"/>
      <c r="M32" s="306"/>
      <c r="N32" s="306"/>
    </row>
    <row r="33" spans="2:14">
      <c r="B33" s="296" t="s">
        <v>878</v>
      </c>
      <c r="D33" s="186">
        <v>2012</v>
      </c>
      <c r="E33" s="186">
        <v>2013</v>
      </c>
      <c r="F33" s="186">
        <v>2014</v>
      </c>
      <c r="G33" s="186">
        <v>2015</v>
      </c>
      <c r="H33" s="186">
        <v>2016</v>
      </c>
      <c r="I33" s="186">
        <v>2017</v>
      </c>
    </row>
    <row r="34" spans="2:14">
      <c r="B34" s="321" t="s">
        <v>880</v>
      </c>
      <c r="D34" s="73">
        <v>1.4676120092997587</v>
      </c>
      <c r="E34" s="73">
        <v>1.5526206092704771</v>
      </c>
      <c r="F34" s="73">
        <v>1.3432134345000257</v>
      </c>
      <c r="G34" s="73">
        <v>1.4755840199612027</v>
      </c>
      <c r="H34" s="73">
        <v>1.7118985300313787</v>
      </c>
      <c r="I34" s="73">
        <v>1.5630153158234141</v>
      </c>
      <c r="J34"/>
      <c r="K34"/>
      <c r="L34"/>
      <c r="M34"/>
      <c r="N34"/>
    </row>
    <row r="35" spans="2:14">
      <c r="B35" s="321" t="s">
        <v>881</v>
      </c>
      <c r="D35" s="73">
        <v>2.6272630528882361</v>
      </c>
      <c r="E35" s="73">
        <v>2.6311874758245875</v>
      </c>
      <c r="F35" s="73">
        <v>2.3901782422828108</v>
      </c>
      <c r="G35" s="73">
        <v>2.3477200205637265</v>
      </c>
      <c r="H35" s="73">
        <v>2.3717807606702466</v>
      </c>
      <c r="I35" s="73">
        <v>2.6968261301736418</v>
      </c>
      <c r="J35"/>
      <c r="K35"/>
      <c r="L35"/>
      <c r="M35"/>
      <c r="N35"/>
    </row>
    <row r="36" spans="2:14">
      <c r="B36" s="321" t="s">
        <v>882</v>
      </c>
      <c r="D36" s="73">
        <v>4.8433922280673816</v>
      </c>
      <c r="E36" s="73">
        <v>4.7123516033957928</v>
      </c>
      <c r="F36" s="73">
        <v>4.3160901448803148</v>
      </c>
      <c r="G36" s="73">
        <v>4.8010044531695248</v>
      </c>
      <c r="H36" s="73">
        <v>4.5154430760420361</v>
      </c>
      <c r="I36" s="73">
        <v>3.9265607562827709</v>
      </c>
      <c r="J36"/>
      <c r="K36"/>
      <c r="L36"/>
      <c r="M36"/>
      <c r="N36"/>
    </row>
    <row r="38" spans="2:14">
      <c r="B38" s="188" t="s">
        <v>444</v>
      </c>
      <c r="C38" s="188" t="s">
        <v>198</v>
      </c>
    </row>
    <row r="39" spans="2:14">
      <c r="B39" s="188"/>
      <c r="C39" s="188" t="s">
        <v>709</v>
      </c>
    </row>
    <row r="40" spans="2:14">
      <c r="B40" s="188" t="s">
        <v>908</v>
      </c>
      <c r="C40" s="326" t="s">
        <v>970</v>
      </c>
    </row>
    <row r="41" spans="2:14">
      <c r="B41" s="188" t="s">
        <v>448</v>
      </c>
      <c r="C41" s="294" t="s">
        <v>913</v>
      </c>
    </row>
  </sheetData>
  <hyperlinks>
    <hyperlink ref="B1" location="'NČI 2014+ v14 '!N14" display="zpět" xr:uid="{00000000-0004-0000-1000-000000000000}"/>
    <hyperlink ref="C40" r:id="rId1" xr:uid="{00000000-0004-0000-1000-000001000000}"/>
  </hyperlinks>
  <pageMargins left="0.7" right="0.7" top="0.78740157499999996" bottom="0.78740157499999996"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1:Q41"/>
  <sheetViews>
    <sheetView workbookViewId="0">
      <pane xSplit="3" ySplit="5" topLeftCell="D6" activePane="bottomRight" state="frozen"/>
      <selection activeCell="J4" sqref="J4"/>
      <selection pane="topRight" activeCell="J4" sqref="J4"/>
      <selection pane="bottomLeft" activeCell="J4" sqref="J4"/>
      <selection pane="bottomRight" activeCell="D6" sqref="D6"/>
    </sheetView>
  </sheetViews>
  <sheetFormatPr defaultColWidth="9.1796875" defaultRowHeight="14.5"/>
  <cols>
    <col min="1" max="1" width="3.7265625" style="294" customWidth="1"/>
    <col min="2" max="2" width="24.54296875" style="294" bestFit="1" customWidth="1"/>
    <col min="3" max="3" width="5.7265625" style="294" customWidth="1"/>
    <col min="4" max="6" width="10.1796875" style="294" customWidth="1"/>
    <col min="7" max="8" width="10.26953125" style="294" customWidth="1"/>
    <col min="9" max="16384" width="9.1796875" style="294"/>
  </cols>
  <sheetData>
    <row r="1" spans="2:17">
      <c r="B1" s="182" t="s">
        <v>295</v>
      </c>
    </row>
    <row r="2" spans="2:17">
      <c r="B2" s="183" t="s">
        <v>971</v>
      </c>
    </row>
    <row r="3" spans="2:17">
      <c r="B3" s="189" t="s">
        <v>915</v>
      </c>
      <c r="C3" s="189"/>
      <c r="D3" s="189"/>
    </row>
    <row r="4" spans="2:17">
      <c r="J4" s="319" t="s">
        <v>18</v>
      </c>
    </row>
    <row r="5" spans="2:17">
      <c r="B5" s="296" t="s">
        <v>296</v>
      </c>
      <c r="C5" s="186" t="s">
        <v>874</v>
      </c>
      <c r="D5" s="186">
        <v>2012</v>
      </c>
      <c r="E5" s="186">
        <v>2013</v>
      </c>
      <c r="F5" s="186">
        <v>2014</v>
      </c>
      <c r="G5" s="186">
        <v>2015</v>
      </c>
      <c r="H5" s="186">
        <v>2016</v>
      </c>
      <c r="I5" s="186">
        <v>2017</v>
      </c>
    </row>
    <row r="6" spans="2:17">
      <c r="B6" s="297" t="s">
        <v>297</v>
      </c>
      <c r="C6" s="172"/>
      <c r="D6" s="71">
        <v>38.123302470810991</v>
      </c>
      <c r="E6" s="71">
        <v>37.510118703802661</v>
      </c>
      <c r="F6" s="71">
        <v>38.038519498883446</v>
      </c>
      <c r="G6" s="71">
        <v>38.021868714209297</v>
      </c>
      <c r="H6" s="71">
        <v>38.066657489908913</v>
      </c>
      <c r="I6" s="71">
        <v>38.050987852256327</v>
      </c>
    </row>
    <row r="7" spans="2:17">
      <c r="B7" s="72" t="s">
        <v>298</v>
      </c>
      <c r="C7" s="320" t="s">
        <v>875</v>
      </c>
      <c r="D7" s="167">
        <v>19.158603060081976</v>
      </c>
      <c r="E7" s="167">
        <v>19.958920154373065</v>
      </c>
      <c r="F7" s="167">
        <v>18.916456533380362</v>
      </c>
      <c r="G7" s="167">
        <v>18.368343489584866</v>
      </c>
      <c r="H7" s="167">
        <v>17.41664592697137</v>
      </c>
      <c r="I7" s="167">
        <v>17.377108002764558</v>
      </c>
      <c r="K7" s="77"/>
    </row>
    <row r="8" spans="2:17">
      <c r="B8" s="72" t="s">
        <v>299</v>
      </c>
      <c r="C8" s="320" t="s">
        <v>875</v>
      </c>
      <c r="D8" s="167">
        <v>35.761932840992962</v>
      </c>
      <c r="E8" s="167">
        <v>33.967015581091843</v>
      </c>
      <c r="F8" s="167">
        <v>34.187935228315766</v>
      </c>
      <c r="G8" s="167">
        <v>33.963383799746197</v>
      </c>
      <c r="H8" s="167">
        <v>34.891760044185709</v>
      </c>
      <c r="I8" s="167">
        <v>34.980898288700651</v>
      </c>
    </row>
    <row r="9" spans="2:17">
      <c r="B9" s="72" t="s">
        <v>300</v>
      </c>
      <c r="C9" s="320" t="s">
        <v>876</v>
      </c>
      <c r="D9" s="167">
        <v>42.279588185046201</v>
      </c>
      <c r="E9" s="167">
        <v>40.54009951655074</v>
      </c>
      <c r="F9" s="167">
        <v>40.047049073562945</v>
      </c>
      <c r="G9" s="167">
        <v>41.046197795561973</v>
      </c>
      <c r="H9" s="167">
        <v>40.811962748936217</v>
      </c>
      <c r="I9" s="167">
        <v>39.837094359502707</v>
      </c>
    </row>
    <row r="10" spans="2:17">
      <c r="B10" s="72" t="s">
        <v>301</v>
      </c>
      <c r="C10" s="320" t="s">
        <v>876</v>
      </c>
      <c r="D10" s="167">
        <v>41.271000667014057</v>
      </c>
      <c r="E10" s="167">
        <v>43.7980082584602</v>
      </c>
      <c r="F10" s="167">
        <v>43.816901475966965</v>
      </c>
      <c r="G10" s="167">
        <v>43.266303761614211</v>
      </c>
      <c r="H10" s="167">
        <v>42.781646516279167</v>
      </c>
      <c r="I10" s="167">
        <v>44.475003278998706</v>
      </c>
    </row>
    <row r="11" spans="2:17">
      <c r="B11" s="72" t="s">
        <v>302</v>
      </c>
      <c r="C11" s="320" t="s">
        <v>877</v>
      </c>
      <c r="D11" s="167">
        <v>39.012365167723864</v>
      </c>
      <c r="E11" s="167">
        <v>38.284964215049229</v>
      </c>
      <c r="F11" s="167">
        <v>39.92308587349298</v>
      </c>
      <c r="G11" s="167">
        <v>40.363306903153436</v>
      </c>
      <c r="H11" s="167">
        <v>39.372157982164588</v>
      </c>
      <c r="I11" s="167">
        <v>42.492649198294345</v>
      </c>
    </row>
    <row r="12" spans="2:17">
      <c r="B12" s="72" t="s">
        <v>303</v>
      </c>
      <c r="C12" s="320" t="s">
        <v>877</v>
      </c>
      <c r="D12" s="167">
        <v>42.806518389675126</v>
      </c>
      <c r="E12" s="167">
        <v>40.326517268573191</v>
      </c>
      <c r="F12" s="167">
        <v>38.76506647136776</v>
      </c>
      <c r="G12" s="167">
        <v>39.279240695074662</v>
      </c>
      <c r="H12" s="167">
        <v>40.990646187833995</v>
      </c>
      <c r="I12" s="167">
        <v>41.108298142826563</v>
      </c>
    </row>
    <row r="13" spans="2:17">
      <c r="B13" s="72" t="s">
        <v>304</v>
      </c>
      <c r="C13" s="320" t="s">
        <v>877</v>
      </c>
      <c r="D13" s="167">
        <v>46.516825727255053</v>
      </c>
      <c r="E13" s="167">
        <v>47.682996174507338</v>
      </c>
      <c r="F13" s="167">
        <v>47.627010099656239</v>
      </c>
      <c r="G13" s="167">
        <v>47.39050996725144</v>
      </c>
      <c r="H13" s="167">
        <v>45.571370625460901</v>
      </c>
      <c r="I13" s="167">
        <v>47.247752174477959</v>
      </c>
    </row>
    <row r="14" spans="2:17">
      <c r="B14" s="72" t="s">
        <v>305</v>
      </c>
      <c r="C14" s="320" t="s">
        <v>877</v>
      </c>
      <c r="D14" s="167">
        <v>40.757852201726955</v>
      </c>
      <c r="E14" s="167">
        <v>40.611979230816488</v>
      </c>
      <c r="F14" s="167">
        <v>42.00386518415781</v>
      </c>
      <c r="G14" s="167">
        <v>43.103223302278678</v>
      </c>
      <c r="H14" s="167">
        <v>40.862938487475461</v>
      </c>
      <c r="I14" s="167">
        <v>39.820357645887057</v>
      </c>
    </row>
    <row r="15" spans="2:17">
      <c r="B15" s="72" t="s">
        <v>306</v>
      </c>
      <c r="C15" s="320" t="s">
        <v>876</v>
      </c>
      <c r="D15" s="167">
        <v>44.02468851302099</v>
      </c>
      <c r="E15" s="167">
        <v>42.128241457880968</v>
      </c>
      <c r="F15" s="167">
        <v>45.3639305990976</v>
      </c>
      <c r="G15" s="167">
        <v>45.395909018675212</v>
      </c>
      <c r="H15" s="167">
        <v>43.2155451015837</v>
      </c>
      <c r="I15" s="167">
        <v>45.183355808395184</v>
      </c>
      <c r="J15" s="306"/>
      <c r="K15" s="306"/>
      <c r="L15" s="306"/>
      <c r="M15" s="306"/>
      <c r="N15" s="306"/>
      <c r="O15" s="306"/>
      <c r="P15" s="306"/>
      <c r="Q15" s="306"/>
    </row>
    <row r="16" spans="2:17">
      <c r="B16" s="72" t="s">
        <v>307</v>
      </c>
      <c r="C16" s="320" t="s">
        <v>876</v>
      </c>
      <c r="D16" s="167">
        <v>43.942200374169424</v>
      </c>
      <c r="E16" s="167">
        <v>46.276185532971091</v>
      </c>
      <c r="F16" s="167">
        <v>44.304847573950269</v>
      </c>
      <c r="G16" s="167">
        <v>45.790403612503425</v>
      </c>
      <c r="H16" s="167">
        <v>48.892616568127359</v>
      </c>
      <c r="I16" s="167">
        <v>47.313572983867019</v>
      </c>
    </row>
    <row r="17" spans="2:14">
      <c r="B17" s="72" t="s">
        <v>308</v>
      </c>
      <c r="C17" s="320" t="s">
        <v>877</v>
      </c>
      <c r="D17" s="167">
        <v>36.916402744419571</v>
      </c>
      <c r="E17" s="167">
        <v>35.331320777368944</v>
      </c>
      <c r="F17" s="167">
        <v>36.822358182873323</v>
      </c>
      <c r="G17" s="167">
        <v>36.063367349493618</v>
      </c>
      <c r="H17" s="167">
        <v>37.0939059111736</v>
      </c>
      <c r="I17" s="167">
        <v>36.916801832322719</v>
      </c>
    </row>
    <row r="18" spans="2:14">
      <c r="B18" s="72" t="s">
        <v>309</v>
      </c>
      <c r="C18" s="320" t="s">
        <v>876</v>
      </c>
      <c r="D18" s="167">
        <v>41.044356703017101</v>
      </c>
      <c r="E18" s="167">
        <v>40.458524345434277</v>
      </c>
      <c r="F18" s="167">
        <v>44.345342507816923</v>
      </c>
      <c r="G18" s="167">
        <v>42.137997981329299</v>
      </c>
      <c r="H18" s="167">
        <v>41.37759687956639</v>
      </c>
      <c r="I18" s="167">
        <v>42.209374847244021</v>
      </c>
      <c r="J18" s="77"/>
      <c r="K18" s="77"/>
      <c r="L18" s="77"/>
      <c r="M18" s="77"/>
      <c r="N18" s="77"/>
    </row>
    <row r="19" spans="2:14">
      <c r="B19" s="72" t="s">
        <v>310</v>
      </c>
      <c r="C19" s="320" t="s">
        <v>876</v>
      </c>
      <c r="D19" s="167">
        <v>46.412635135632449</v>
      </c>
      <c r="E19" s="167">
        <v>46.910137573078394</v>
      </c>
      <c r="F19" s="167">
        <v>48.302759902454014</v>
      </c>
      <c r="G19" s="167">
        <v>47.914729587228514</v>
      </c>
      <c r="H19" s="167">
        <v>49.47593698333278</v>
      </c>
      <c r="I19" s="167">
        <v>48.822942694823787</v>
      </c>
      <c r="J19" s="77"/>
      <c r="K19" s="77"/>
      <c r="L19" s="77"/>
      <c r="M19" s="77"/>
      <c r="N19" s="77"/>
    </row>
    <row r="20" spans="2:14">
      <c r="B20" s="72" t="s">
        <v>311</v>
      </c>
      <c r="C20" s="320" t="s">
        <v>877</v>
      </c>
      <c r="D20" s="167">
        <v>42.468849271218318</v>
      </c>
      <c r="E20" s="167">
        <v>40.372992635945224</v>
      </c>
      <c r="F20" s="167">
        <v>41.448896293482541</v>
      </c>
      <c r="G20" s="167">
        <v>42.325475135822359</v>
      </c>
      <c r="H20" s="167">
        <v>42.134621439632184</v>
      </c>
      <c r="I20" s="167">
        <v>41.113869694018163</v>
      </c>
      <c r="J20" s="77"/>
      <c r="K20" s="77"/>
      <c r="L20" s="77"/>
      <c r="M20" s="77"/>
      <c r="N20" s="77"/>
    </row>
    <row r="22" spans="2:14">
      <c r="B22" s="296" t="s">
        <v>312</v>
      </c>
      <c r="D22" s="186">
        <v>2012</v>
      </c>
      <c r="E22" s="186">
        <v>2013</v>
      </c>
      <c r="F22" s="186">
        <v>2014</v>
      </c>
      <c r="G22" s="186">
        <v>2015</v>
      </c>
      <c r="H22" s="186">
        <v>2016</v>
      </c>
      <c r="I22" s="186">
        <v>2017</v>
      </c>
    </row>
    <row r="23" spans="2:14">
      <c r="B23" s="297" t="s">
        <v>297</v>
      </c>
      <c r="D23" s="324">
        <v>38.123302470810991</v>
      </c>
      <c r="E23" s="324">
        <v>37.510118703802661</v>
      </c>
      <c r="F23" s="324">
        <v>38.038519498883439</v>
      </c>
      <c r="G23" s="324">
        <v>38.021868714209297</v>
      </c>
      <c r="H23" s="325">
        <v>38.066657489908913</v>
      </c>
      <c r="I23" s="324">
        <v>38.050987852256327</v>
      </c>
    </row>
    <row r="24" spans="2:14">
      <c r="B24" s="72" t="s">
        <v>313</v>
      </c>
      <c r="D24" s="73">
        <v>19.158603060081958</v>
      </c>
      <c r="E24" s="73">
        <v>19.958920154373054</v>
      </c>
      <c r="F24" s="73">
        <v>18.916456533380348</v>
      </c>
      <c r="G24" s="73">
        <v>18.368343489584856</v>
      </c>
      <c r="H24" s="73">
        <v>17.41664592697137</v>
      </c>
      <c r="I24" s="73">
        <v>17.377108002764558</v>
      </c>
    </row>
    <row r="25" spans="2:14">
      <c r="B25" s="72" t="s">
        <v>314</v>
      </c>
      <c r="D25" s="73">
        <v>35.761932840992941</v>
      </c>
      <c r="E25" s="73">
        <v>33.967015581091815</v>
      </c>
      <c r="F25" s="73">
        <v>34.187935228315744</v>
      </c>
      <c r="G25" s="73">
        <v>33.963383799746168</v>
      </c>
      <c r="H25" s="73">
        <v>34.891760044185709</v>
      </c>
      <c r="I25" s="73">
        <v>34.980898288700651</v>
      </c>
    </row>
    <row r="26" spans="2:14">
      <c r="B26" s="72" t="s">
        <v>315</v>
      </c>
      <c r="D26" s="73">
        <v>41.791115019276369</v>
      </c>
      <c r="E26" s="73">
        <v>42.126445447405011</v>
      </c>
      <c r="F26" s="73">
        <v>41.864615502045105</v>
      </c>
      <c r="G26" s="73">
        <v>42.126398788438976</v>
      </c>
      <c r="H26" s="73">
        <v>41.758438932990032</v>
      </c>
      <c r="I26" s="73">
        <v>42.066873724675276</v>
      </c>
      <c r="J26" s="306"/>
      <c r="K26" s="306"/>
    </row>
    <row r="27" spans="2:14">
      <c r="B27" s="72" t="s">
        <v>316</v>
      </c>
      <c r="D27" s="73">
        <v>41.739504875218408</v>
      </c>
      <c r="E27" s="73">
        <v>39.755867815844212</v>
      </c>
      <c r="F27" s="73">
        <v>39.086859627132682</v>
      </c>
      <c r="G27" s="73">
        <v>39.58583403428046</v>
      </c>
      <c r="H27" s="73">
        <v>40.542710557920827</v>
      </c>
      <c r="I27" s="73">
        <v>41.495667436571118</v>
      </c>
      <c r="J27" s="306"/>
      <c r="K27" s="306"/>
    </row>
    <row r="28" spans="2:14">
      <c r="B28" s="72" t="s">
        <v>317</v>
      </c>
      <c r="D28" s="73">
        <v>43.521508617353859</v>
      </c>
      <c r="E28" s="73">
        <v>43.097201474639121</v>
      </c>
      <c r="F28" s="73">
        <v>44.762708789851452</v>
      </c>
      <c r="G28" s="73">
        <v>45.136889855821529</v>
      </c>
      <c r="H28" s="73">
        <v>43.037746463202083</v>
      </c>
      <c r="I28" s="73">
        <v>43.779176236431837</v>
      </c>
    </row>
    <row r="29" spans="2:14">
      <c r="B29" s="72" t="s">
        <v>318</v>
      </c>
      <c r="D29" s="73">
        <v>39.034381223499729</v>
      </c>
      <c r="E29" s="73">
        <v>38.595000555199135</v>
      </c>
      <c r="F29" s="73">
        <v>39.064446815890989</v>
      </c>
      <c r="G29" s="73">
        <v>38.921698803389511</v>
      </c>
      <c r="H29" s="73">
        <v>40.585617492655246</v>
      </c>
      <c r="I29" s="73">
        <v>40.038959007453293</v>
      </c>
      <c r="J29" s="306"/>
      <c r="K29" s="306"/>
      <c r="L29" s="306"/>
      <c r="M29" s="306"/>
      <c r="N29" s="306"/>
    </row>
    <row r="30" spans="2:14">
      <c r="B30" s="72" t="s">
        <v>319</v>
      </c>
      <c r="D30" s="73">
        <v>43.635528780446592</v>
      </c>
      <c r="E30" s="73">
        <v>43.672344443203428</v>
      </c>
      <c r="F30" s="73">
        <v>46.294837532279907</v>
      </c>
      <c r="G30" s="73">
        <v>44.981139082716162</v>
      </c>
      <c r="H30" s="73">
        <v>45.272622416294553</v>
      </c>
      <c r="I30" s="73">
        <v>45.386128771106179</v>
      </c>
      <c r="J30" s="306"/>
      <c r="K30" s="306"/>
      <c r="L30" s="306"/>
      <c r="M30" s="306"/>
      <c r="N30" s="306"/>
    </row>
    <row r="31" spans="2:14">
      <c r="B31" s="72" t="s">
        <v>320</v>
      </c>
      <c r="D31" s="73">
        <v>42.468849271218254</v>
      </c>
      <c r="E31" s="73">
        <v>40.372992635945138</v>
      </c>
      <c r="F31" s="73">
        <v>41.448896293482569</v>
      </c>
      <c r="G31" s="73">
        <v>42.325475135822238</v>
      </c>
      <c r="H31" s="73">
        <v>42.134621439632184</v>
      </c>
      <c r="I31" s="73">
        <v>41.113869694018163</v>
      </c>
    </row>
    <row r="32" spans="2:14">
      <c r="D32" s="106"/>
      <c r="E32" s="106"/>
      <c r="F32" s="106"/>
      <c r="G32" s="106"/>
      <c r="H32" s="106"/>
      <c r="I32" s="106"/>
    </row>
    <row r="33" spans="2:14">
      <c r="B33" s="296" t="s">
        <v>878</v>
      </c>
      <c r="D33" s="186">
        <v>2012</v>
      </c>
      <c r="E33" s="186">
        <v>2013</v>
      </c>
      <c r="F33" s="186">
        <v>2014</v>
      </c>
      <c r="G33" s="186">
        <v>2015</v>
      </c>
      <c r="H33" s="186">
        <v>2016</v>
      </c>
      <c r="I33" s="186"/>
    </row>
    <row r="34" spans="2:14">
      <c r="B34" s="321" t="s">
        <v>880</v>
      </c>
      <c r="D34" s="73">
        <v>27.303921473035999</v>
      </c>
      <c r="E34" s="73">
        <v>26.814581757480756</v>
      </c>
      <c r="F34" s="73">
        <v>26.465597233989079</v>
      </c>
      <c r="G34" s="73">
        <v>26.163258950876315</v>
      </c>
      <c r="H34" s="73">
        <v>26.078872244132747</v>
      </c>
      <c r="I34" s="73">
        <v>26.053594538371755</v>
      </c>
      <c r="J34" s="306"/>
      <c r="K34" s="306"/>
      <c r="L34" s="306"/>
      <c r="M34" s="306"/>
      <c r="N34" s="306"/>
    </row>
    <row r="35" spans="2:14">
      <c r="B35" s="321" t="s">
        <v>881</v>
      </c>
      <c r="D35" s="73">
        <v>40.986995861390078</v>
      </c>
      <c r="E35" s="73">
        <v>39.563864477551945</v>
      </c>
      <c r="F35" s="73">
        <v>40.283701197100413</v>
      </c>
      <c r="G35" s="73">
        <v>40.548380354264488</v>
      </c>
      <c r="H35" s="73">
        <v>40.565327435180542</v>
      </c>
      <c r="I35" s="73">
        <v>40.515002969481323</v>
      </c>
      <c r="J35" s="306"/>
      <c r="K35" s="306"/>
      <c r="L35" s="306"/>
      <c r="M35" s="306"/>
      <c r="N35" s="306"/>
    </row>
    <row r="36" spans="2:14">
      <c r="B36" s="321" t="s">
        <v>882</v>
      </c>
      <c r="D36" s="73">
        <v>43.07732830076035</v>
      </c>
      <c r="E36" s="73">
        <v>43.249295026740612</v>
      </c>
      <c r="F36" s="73">
        <v>44.246492198957434</v>
      </c>
      <c r="G36" s="73">
        <v>44.137204042327227</v>
      </c>
      <c r="H36" s="73">
        <v>44.230713818952069</v>
      </c>
      <c r="I36" s="73">
        <v>44.450590621319513</v>
      </c>
      <c r="J36" s="306"/>
      <c r="K36" s="306"/>
      <c r="L36" s="306"/>
      <c r="M36" s="306"/>
      <c r="N36" s="306"/>
    </row>
    <row r="38" spans="2:14">
      <c r="B38" s="188" t="s">
        <v>444</v>
      </c>
      <c r="C38" s="188" t="s">
        <v>198</v>
      </c>
    </row>
    <row r="39" spans="2:14">
      <c r="B39" s="188"/>
      <c r="C39" s="188" t="s">
        <v>709</v>
      </c>
    </row>
    <row r="40" spans="2:14">
      <c r="B40" s="188" t="s">
        <v>908</v>
      </c>
      <c r="C40" s="326" t="s">
        <v>970</v>
      </c>
    </row>
    <row r="41" spans="2:14">
      <c r="B41" s="188" t="s">
        <v>448</v>
      </c>
      <c r="C41" s="294" t="s">
        <v>913</v>
      </c>
    </row>
  </sheetData>
  <hyperlinks>
    <hyperlink ref="B1" location="'NČI 2014+ v14 '!N15" display="zpět" xr:uid="{00000000-0004-0000-1100-000000000000}"/>
    <hyperlink ref="C40" r:id="rId1" xr:uid="{00000000-0004-0000-1100-000001000000}"/>
  </hyperlinks>
  <pageMargins left="0.7" right="0.7" top="0.78740157499999996" bottom="0.78740157499999996"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1:N41"/>
  <sheetViews>
    <sheetView workbookViewId="0">
      <pane xSplit="3" ySplit="5" topLeftCell="D6" activePane="bottomRight" state="frozen"/>
      <selection activeCell="J4" sqref="J4"/>
      <selection pane="topRight" activeCell="J4" sqref="J4"/>
      <selection pane="bottomLeft" activeCell="J4" sqref="J4"/>
      <selection pane="bottomRight" activeCell="D6" sqref="D6"/>
    </sheetView>
  </sheetViews>
  <sheetFormatPr defaultColWidth="9.1796875" defaultRowHeight="14.5"/>
  <cols>
    <col min="1" max="1" width="3.7265625" style="294" customWidth="1"/>
    <col min="2" max="2" width="24.54296875" style="294" bestFit="1" customWidth="1"/>
    <col min="3" max="3" width="5.7265625" style="294" customWidth="1"/>
    <col min="4" max="7" width="9.54296875" style="294" customWidth="1"/>
    <col min="8" max="16384" width="9.1796875" style="294"/>
  </cols>
  <sheetData>
    <row r="1" spans="2:11">
      <c r="B1" s="182" t="s">
        <v>295</v>
      </c>
    </row>
    <row r="2" spans="2:11">
      <c r="B2" s="183" t="s">
        <v>778</v>
      </c>
    </row>
    <row r="3" spans="2:11">
      <c r="B3" s="189" t="s">
        <v>916</v>
      </c>
      <c r="C3" s="189"/>
      <c r="D3" s="189"/>
      <c r="E3" s="189"/>
      <c r="F3" s="189"/>
    </row>
    <row r="4" spans="2:11">
      <c r="J4" s="319" t="s">
        <v>18</v>
      </c>
    </row>
    <row r="5" spans="2:11">
      <c r="B5" s="296" t="s">
        <v>296</v>
      </c>
      <c r="C5" s="186" t="s">
        <v>874</v>
      </c>
      <c r="D5" s="186">
        <v>2012</v>
      </c>
      <c r="E5" s="186">
        <v>2013</v>
      </c>
      <c r="F5" s="186">
        <v>2014</v>
      </c>
      <c r="G5" s="186">
        <v>2015</v>
      </c>
      <c r="H5" s="186">
        <v>2016</v>
      </c>
      <c r="I5" s="186">
        <v>2017</v>
      </c>
    </row>
    <row r="6" spans="2:11">
      <c r="B6" s="297" t="s">
        <v>297</v>
      </c>
      <c r="C6" s="172"/>
      <c r="D6" s="71">
        <v>58.826518456199871</v>
      </c>
      <c r="E6" s="71">
        <v>59.459627447958283</v>
      </c>
      <c r="F6" s="71">
        <v>59.21301583031935</v>
      </c>
      <c r="G6" s="71">
        <v>59.052904815672726</v>
      </c>
      <c r="H6" s="71">
        <v>59.032200323373338</v>
      </c>
      <c r="I6" s="71">
        <v>59.146568005892661</v>
      </c>
    </row>
    <row r="7" spans="2:11">
      <c r="B7" s="72" t="s">
        <v>298</v>
      </c>
      <c r="C7" s="320" t="s">
        <v>875</v>
      </c>
      <c r="D7" s="167">
        <v>80.454658681125252</v>
      </c>
      <c r="E7" s="167">
        <v>79.698893384813474</v>
      </c>
      <c r="F7" s="167">
        <v>80.856926868406632</v>
      </c>
      <c r="G7" s="167">
        <v>81.394261447743958</v>
      </c>
      <c r="H7" s="167">
        <v>82.232635838527543</v>
      </c>
      <c r="I7" s="167">
        <v>82.365892047248906</v>
      </c>
      <c r="K7" s="77"/>
    </row>
    <row r="8" spans="2:11">
      <c r="B8" s="72" t="s">
        <v>299</v>
      </c>
      <c r="C8" s="320" t="s">
        <v>875</v>
      </c>
      <c r="D8" s="167">
        <v>61.648087428075414</v>
      </c>
      <c r="E8" s="167">
        <v>63.225145239528061</v>
      </c>
      <c r="F8" s="167">
        <v>63.326636810369571</v>
      </c>
      <c r="G8" s="167">
        <v>63.322015734083045</v>
      </c>
      <c r="H8" s="167">
        <v>62.011486218711561</v>
      </c>
      <c r="I8" s="167">
        <v>62.112317137542441</v>
      </c>
    </row>
    <row r="9" spans="2:11">
      <c r="B9" s="72" t="s">
        <v>300</v>
      </c>
      <c r="C9" s="320" t="s">
        <v>876</v>
      </c>
      <c r="D9" s="167">
        <v>52.135040002397623</v>
      </c>
      <c r="E9" s="167">
        <v>53.692182605189451</v>
      </c>
      <c r="F9" s="167">
        <v>54.689236145965772</v>
      </c>
      <c r="G9" s="167">
        <v>53.145792862518768</v>
      </c>
      <c r="H9" s="167">
        <v>53.477205248608207</v>
      </c>
      <c r="I9" s="167">
        <v>55.306828641261809</v>
      </c>
    </row>
    <row r="10" spans="2:11">
      <c r="B10" s="72" t="s">
        <v>301</v>
      </c>
      <c r="C10" s="320" t="s">
        <v>876</v>
      </c>
      <c r="D10" s="167">
        <v>54.302513406070638</v>
      </c>
      <c r="E10" s="167">
        <v>52.652377206643187</v>
      </c>
      <c r="F10" s="167">
        <v>52.112695708222198</v>
      </c>
      <c r="G10" s="167">
        <v>52.467923734788343</v>
      </c>
      <c r="H10" s="167">
        <v>52.898239548102424</v>
      </c>
      <c r="I10" s="167">
        <v>52.346675005266498</v>
      </c>
    </row>
    <row r="11" spans="2:11">
      <c r="B11" s="72" t="s">
        <v>302</v>
      </c>
      <c r="C11" s="320" t="s">
        <v>877</v>
      </c>
      <c r="D11" s="167">
        <v>58.60806039390576</v>
      </c>
      <c r="E11" s="167">
        <v>59.936448891981051</v>
      </c>
      <c r="F11" s="167">
        <v>58.462734585102936</v>
      </c>
      <c r="G11" s="167">
        <v>57.578921648332006</v>
      </c>
      <c r="H11" s="167">
        <v>58.062810978823045</v>
      </c>
      <c r="I11" s="167">
        <v>55.068708902990451</v>
      </c>
    </row>
    <row r="12" spans="2:11">
      <c r="B12" s="72" t="s">
        <v>303</v>
      </c>
      <c r="C12" s="320" t="s">
        <v>877</v>
      </c>
      <c r="D12" s="167">
        <v>55.033576502444667</v>
      </c>
      <c r="E12" s="167">
        <v>56.71212898358521</v>
      </c>
      <c r="F12" s="167">
        <v>59.134737994158094</v>
      </c>
      <c r="G12" s="167">
        <v>58.851480219941187</v>
      </c>
      <c r="H12" s="167">
        <v>57.218780405164175</v>
      </c>
      <c r="I12" s="167">
        <v>56.237862533853566</v>
      </c>
    </row>
    <row r="13" spans="2:11">
      <c r="B13" s="72" t="s">
        <v>304</v>
      </c>
      <c r="C13" s="320" t="s">
        <v>877</v>
      </c>
      <c r="D13" s="167">
        <v>51.127944067596644</v>
      </c>
      <c r="E13" s="167">
        <v>50.919650735149361</v>
      </c>
      <c r="F13" s="167">
        <v>50.991327683557465</v>
      </c>
      <c r="G13" s="167">
        <v>51.056072817543921</v>
      </c>
      <c r="H13" s="167">
        <v>52.469695174093744</v>
      </c>
      <c r="I13" s="167">
        <v>50.975331638746646</v>
      </c>
    </row>
    <row r="14" spans="2:11">
      <c r="B14" s="72" t="s">
        <v>305</v>
      </c>
      <c r="C14" s="320" t="s">
        <v>877</v>
      </c>
      <c r="D14" s="167">
        <v>55.187571057993864</v>
      </c>
      <c r="E14" s="167">
        <v>55.144456696897763</v>
      </c>
      <c r="F14" s="167">
        <v>53.948171611975027</v>
      </c>
      <c r="G14" s="167">
        <v>53.268957969216423</v>
      </c>
      <c r="H14" s="167">
        <v>54.984002052000449</v>
      </c>
      <c r="I14" s="167">
        <v>56.138324029859788</v>
      </c>
    </row>
    <row r="15" spans="2:11">
      <c r="B15" s="72" t="s">
        <v>306</v>
      </c>
      <c r="C15" s="320" t="s">
        <v>876</v>
      </c>
      <c r="D15" s="167">
        <v>50.849397075908996</v>
      </c>
      <c r="E15" s="167">
        <v>52.729690242361023</v>
      </c>
      <c r="F15" s="167">
        <v>49.92202032023026</v>
      </c>
      <c r="G15" s="167">
        <v>50.207261444332588</v>
      </c>
      <c r="H15" s="167">
        <v>52.677814449513008</v>
      </c>
      <c r="I15" s="167">
        <v>50.064868936664183</v>
      </c>
    </row>
    <row r="16" spans="2:11">
      <c r="B16" s="72" t="s">
        <v>307</v>
      </c>
      <c r="C16" s="320" t="s">
        <v>876</v>
      </c>
      <c r="D16" s="167">
        <v>49.251719341815317</v>
      </c>
      <c r="E16" s="167">
        <v>46.609026929560322</v>
      </c>
      <c r="F16" s="167">
        <v>49.067672376591545</v>
      </c>
      <c r="G16" s="167">
        <v>46.531944472311977</v>
      </c>
      <c r="H16" s="167">
        <v>45.083157661666085</v>
      </c>
      <c r="I16" s="167">
        <v>48.014311940054867</v>
      </c>
    </row>
    <row r="17" spans="2:14">
      <c r="B17" s="72" t="s">
        <v>308</v>
      </c>
      <c r="C17" s="320" t="s">
        <v>877</v>
      </c>
      <c r="D17" s="167">
        <v>60.168949018768046</v>
      </c>
      <c r="E17" s="167">
        <v>61.768171220814395</v>
      </c>
      <c r="F17" s="167">
        <v>60.429864972147051</v>
      </c>
      <c r="G17" s="167">
        <v>61.370624087292292</v>
      </c>
      <c r="H17" s="167">
        <v>60.086750916211166</v>
      </c>
      <c r="I17" s="167">
        <v>60.002304459248549</v>
      </c>
    </row>
    <row r="18" spans="2:14">
      <c r="B18" s="72" t="s">
        <v>309</v>
      </c>
      <c r="C18" s="320" t="s">
        <v>876</v>
      </c>
      <c r="D18" s="167">
        <v>54.332892649278151</v>
      </c>
      <c r="E18" s="167">
        <v>55.090784642282195</v>
      </c>
      <c r="F18" s="167">
        <v>52.473608305563815</v>
      </c>
      <c r="G18" s="167">
        <v>53.554994810347758</v>
      </c>
      <c r="H18" s="167">
        <v>54.24885757459186</v>
      </c>
      <c r="I18" s="167">
        <v>54.310332258321424</v>
      </c>
      <c r="J18" s="77"/>
      <c r="K18" s="77"/>
      <c r="L18" s="77"/>
      <c r="M18" s="77"/>
      <c r="N18" s="77"/>
    </row>
    <row r="19" spans="2:14">
      <c r="B19" s="72" t="s">
        <v>310</v>
      </c>
      <c r="C19" s="320" t="s">
        <v>876</v>
      </c>
      <c r="D19" s="167">
        <v>50.836272324161662</v>
      </c>
      <c r="E19" s="167">
        <v>50.494843786054211</v>
      </c>
      <c r="F19" s="167">
        <v>49.369703774738412</v>
      </c>
      <c r="G19" s="167">
        <v>49.381348696726143</v>
      </c>
      <c r="H19" s="167">
        <v>47.929316217583143</v>
      </c>
      <c r="I19" s="167">
        <v>48.434867197551718</v>
      </c>
      <c r="J19" s="77"/>
      <c r="K19" s="77"/>
      <c r="L19" s="77"/>
      <c r="M19" s="77"/>
      <c r="N19" s="77"/>
    </row>
    <row r="20" spans="2:14">
      <c r="B20" s="72" t="s">
        <v>311</v>
      </c>
      <c r="C20" s="320" t="s">
        <v>877</v>
      </c>
      <c r="D20" s="167">
        <v>55.389004310274601</v>
      </c>
      <c r="E20" s="167">
        <v>57.574521544404689</v>
      </c>
      <c r="F20" s="167">
        <v>56.534935627429583</v>
      </c>
      <c r="G20" s="167">
        <v>55.464946993512186</v>
      </c>
      <c r="H20" s="167">
        <v>56.281846500401656</v>
      </c>
      <c r="I20" s="167">
        <v>56.777102990090903</v>
      </c>
      <c r="J20" s="77"/>
      <c r="K20" s="77"/>
      <c r="L20" s="77"/>
      <c r="M20" s="77"/>
      <c r="N20" s="77"/>
    </row>
    <row r="22" spans="2:14">
      <c r="B22" s="296" t="s">
        <v>312</v>
      </c>
      <c r="D22" s="186">
        <v>2012</v>
      </c>
      <c r="E22" s="186">
        <v>2013</v>
      </c>
      <c r="F22" s="186">
        <v>2014</v>
      </c>
      <c r="G22" s="186">
        <v>2015</v>
      </c>
      <c r="H22" s="186">
        <v>2016</v>
      </c>
      <c r="I22" s="186">
        <v>2017</v>
      </c>
    </row>
    <row r="23" spans="2:14">
      <c r="B23" s="297" t="s">
        <v>297</v>
      </c>
      <c r="D23" s="324">
        <v>58.826518456199864</v>
      </c>
      <c r="E23" s="324">
        <v>59.459627447958297</v>
      </c>
      <c r="F23" s="324">
        <v>59.213015830319335</v>
      </c>
      <c r="G23" s="324">
        <v>59.052904815672726</v>
      </c>
      <c r="H23" s="324">
        <v>59.032200323373338</v>
      </c>
      <c r="I23" s="71">
        <v>59.146568005892661</v>
      </c>
    </row>
    <row r="24" spans="2:14">
      <c r="B24" s="72" t="s">
        <v>313</v>
      </c>
      <c r="D24" s="73">
        <v>80.454658681125181</v>
      </c>
      <c r="E24" s="73">
        <v>79.698893384813445</v>
      </c>
      <c r="F24" s="73">
        <v>80.856926868406561</v>
      </c>
      <c r="G24" s="73">
        <v>81.394261447743901</v>
      </c>
      <c r="H24" s="73">
        <v>82.232635838527543</v>
      </c>
      <c r="I24" s="73">
        <v>82.365892047248906</v>
      </c>
    </row>
    <row r="25" spans="2:14">
      <c r="B25" s="72" t="s">
        <v>314</v>
      </c>
      <c r="D25" s="73">
        <v>61.648087428075385</v>
      </c>
      <c r="E25" s="73">
        <v>63.225145239528004</v>
      </c>
      <c r="F25" s="73">
        <v>63.326636810369521</v>
      </c>
      <c r="G25" s="73">
        <v>63.322015734082996</v>
      </c>
      <c r="H25" s="73">
        <v>62.011486218711561</v>
      </c>
      <c r="I25" s="73">
        <v>62.112317137542441</v>
      </c>
    </row>
    <row r="26" spans="2:14">
      <c r="B26" s="72" t="s">
        <v>315</v>
      </c>
      <c r="D26" s="73">
        <v>53.184777954022856</v>
      </c>
      <c r="E26" s="73">
        <v>53.185878962719158</v>
      </c>
      <c r="F26" s="73">
        <v>53.447003585804097</v>
      </c>
      <c r="G26" s="73">
        <v>52.815973062918232</v>
      </c>
      <c r="H26" s="73">
        <v>53.198999550821512</v>
      </c>
      <c r="I26" s="73">
        <v>53.883667986351803</v>
      </c>
      <c r="J26" s="306"/>
      <c r="K26" s="306"/>
    </row>
    <row r="27" spans="2:14">
      <c r="B27" s="72" t="s">
        <v>316</v>
      </c>
      <c r="D27" s="73">
        <v>56.038813348792829</v>
      </c>
      <c r="E27" s="73">
        <v>57.613382266213719</v>
      </c>
      <c r="F27" s="73">
        <v>58.948000105925836</v>
      </c>
      <c r="G27" s="73">
        <v>58.491577864441794</v>
      </c>
      <c r="H27" s="73">
        <v>57.452375784700166</v>
      </c>
      <c r="I27" s="73">
        <v>55.910709811661086</v>
      </c>
    </row>
    <row r="28" spans="2:14">
      <c r="B28" s="72" t="s">
        <v>317</v>
      </c>
      <c r="D28" s="73">
        <v>52.533883489926694</v>
      </c>
      <c r="E28" s="73">
        <v>53.154086185820432</v>
      </c>
      <c r="F28" s="73">
        <v>51.717192440169761</v>
      </c>
      <c r="G28" s="73">
        <v>51.56059693273702</v>
      </c>
      <c r="H28" s="73">
        <v>53.45560922818936</v>
      </c>
      <c r="I28" s="73">
        <v>52.572953453676554</v>
      </c>
      <c r="J28" s="306"/>
      <c r="K28" s="306"/>
      <c r="L28" s="306"/>
      <c r="M28" s="306"/>
      <c r="N28" s="306"/>
    </row>
    <row r="29" spans="2:14">
      <c r="B29" s="72" t="s">
        <v>318</v>
      </c>
      <c r="D29" s="73">
        <v>56.877869667285886</v>
      </c>
      <c r="E29" s="73">
        <v>57.247823662636144</v>
      </c>
      <c r="F29" s="73">
        <v>57.025243657877866</v>
      </c>
      <c r="G29" s="73">
        <v>57.010214242921144</v>
      </c>
      <c r="H29" s="73">
        <v>55.646586066515567</v>
      </c>
      <c r="I29" s="73">
        <v>56.402302466932632</v>
      </c>
      <c r="J29" s="306"/>
      <c r="K29" s="306"/>
      <c r="L29" s="306"/>
      <c r="M29" s="306"/>
      <c r="N29" s="306"/>
    </row>
    <row r="30" spans="2:14">
      <c r="B30" s="72" t="s">
        <v>319</v>
      </c>
      <c r="D30" s="73">
        <v>52.645136496995235</v>
      </c>
      <c r="E30" s="73">
        <v>52.801353058160785</v>
      </c>
      <c r="F30" s="73">
        <v>50.944569077239727</v>
      </c>
      <c r="G30" s="73">
        <v>51.500846267915342</v>
      </c>
      <c r="H30" s="73">
        <v>51.209373600028869</v>
      </c>
      <c r="I30" s="73">
        <v>51.488117817269661</v>
      </c>
      <c r="J30" s="306"/>
      <c r="K30" s="306"/>
      <c r="L30" s="306"/>
      <c r="M30" s="306"/>
      <c r="N30" s="306"/>
    </row>
    <row r="31" spans="2:14">
      <c r="B31" s="72" t="s">
        <v>320</v>
      </c>
      <c r="D31" s="73">
        <v>55.389004310274672</v>
      </c>
      <c r="E31" s="73">
        <v>57.574521544404767</v>
      </c>
      <c r="F31" s="73">
        <v>56.534935627429562</v>
      </c>
      <c r="G31" s="73">
        <v>55.464946993512299</v>
      </c>
      <c r="H31" s="73">
        <v>56.281846500401656</v>
      </c>
      <c r="I31" s="73">
        <v>56.777102990090903</v>
      </c>
    </row>
    <row r="32" spans="2:14">
      <c r="D32" s="106"/>
      <c r="E32" s="106"/>
      <c r="F32" s="106"/>
      <c r="G32" s="106"/>
      <c r="H32" s="106"/>
      <c r="I32" s="106"/>
    </row>
    <row r="33" spans="2:14">
      <c r="B33" s="296" t="s">
        <v>878</v>
      </c>
      <c r="D33" s="186">
        <v>2012</v>
      </c>
      <c r="E33" s="186">
        <v>2013</v>
      </c>
      <c r="F33" s="186">
        <v>2014</v>
      </c>
      <c r="G33" s="186">
        <v>2015</v>
      </c>
      <c r="H33" s="186">
        <v>2016</v>
      </c>
      <c r="I33" s="186"/>
    </row>
    <row r="34" spans="2:14">
      <c r="B34" s="321" t="s">
        <v>880</v>
      </c>
      <c r="D34" s="73">
        <v>71.228466517664245</v>
      </c>
      <c r="E34" s="73">
        <v>71.632797633248771</v>
      </c>
      <c r="F34" s="73">
        <v>72.191189331510884</v>
      </c>
      <c r="G34" s="73">
        <v>72.36115702916247</v>
      </c>
      <c r="H34" s="73">
        <v>72.20922922583587</v>
      </c>
      <c r="I34" s="73">
        <v>72.383390145804839</v>
      </c>
      <c r="J34" s="306"/>
      <c r="K34" s="306"/>
      <c r="L34" s="306"/>
      <c r="M34" s="306"/>
      <c r="N34" s="306"/>
    </row>
    <row r="35" spans="2:14">
      <c r="B35" s="321" t="s">
        <v>881</v>
      </c>
      <c r="D35" s="73">
        <v>56.385741085721683</v>
      </c>
      <c r="E35" s="73">
        <v>57.804948046623458</v>
      </c>
      <c r="F35" s="73">
        <v>57.326120560616765</v>
      </c>
      <c r="G35" s="73">
        <v>57.103899625171785</v>
      </c>
      <c r="H35" s="73">
        <v>57.06289180414921</v>
      </c>
      <c r="I35" s="73">
        <v>56.788170900345037</v>
      </c>
      <c r="J35" s="306"/>
      <c r="K35" s="306"/>
      <c r="L35" s="306"/>
      <c r="M35" s="306"/>
      <c r="N35" s="306"/>
    </row>
    <row r="36" spans="2:14">
      <c r="B36" s="321" t="s">
        <v>882</v>
      </c>
      <c r="D36" s="73">
        <v>52.079279471172271</v>
      </c>
      <c r="E36" s="73">
        <v>52.038353369863586</v>
      </c>
      <c r="F36" s="73">
        <v>51.437417656162246</v>
      </c>
      <c r="G36" s="73">
        <v>51.06179150450324</v>
      </c>
      <c r="H36" s="73">
        <v>51.253843105005892</v>
      </c>
      <c r="I36" s="73">
        <v>51.622848622397711</v>
      </c>
      <c r="J36" s="306"/>
      <c r="K36" s="306"/>
      <c r="L36" s="306"/>
      <c r="M36" s="306"/>
      <c r="N36" s="306"/>
    </row>
    <row r="38" spans="2:14">
      <c r="B38" s="188" t="s">
        <v>444</v>
      </c>
      <c r="C38" s="188" t="s">
        <v>198</v>
      </c>
      <c r="F38"/>
    </row>
    <row r="39" spans="2:14">
      <c r="B39" s="188"/>
      <c r="C39" s="188" t="s">
        <v>709</v>
      </c>
      <c r="F39"/>
    </row>
    <row r="40" spans="2:14">
      <c r="B40" s="188" t="s">
        <v>908</v>
      </c>
      <c r="C40" s="326" t="s">
        <v>970</v>
      </c>
      <c r="F40"/>
    </row>
    <row r="41" spans="2:14">
      <c r="B41" s="188" t="s">
        <v>448</v>
      </c>
      <c r="C41" s="294" t="s">
        <v>913</v>
      </c>
    </row>
  </sheetData>
  <hyperlinks>
    <hyperlink ref="B1" location="'NČI 2014+ v14 '!N16" display="zpět" xr:uid="{00000000-0004-0000-1200-000000000000}"/>
    <hyperlink ref="C40" r:id="rId1" xr:uid="{00000000-0004-0000-1200-000001000000}"/>
  </hyperlinks>
  <pageMargins left="0.7" right="0.7" top="0.78740157499999996" bottom="0.78740157499999996"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1">
    <tabColor rgb="FF002060"/>
    <pageSetUpPr fitToPage="1"/>
  </sheetPr>
  <dimension ref="A1:AS94"/>
  <sheetViews>
    <sheetView tabSelected="1" zoomScale="85" zoomScaleNormal="85" workbookViewId="0">
      <pane xSplit="6" ySplit="1" topLeftCell="G11" activePane="bottomRight" state="frozen"/>
      <selection pane="topRight" activeCell="H1" sqref="H1"/>
      <selection pane="bottomLeft" activeCell="A3" sqref="A3"/>
      <selection pane="bottomRight" activeCell="J23" sqref="J23"/>
    </sheetView>
  </sheetViews>
  <sheetFormatPr defaultColWidth="9.1796875" defaultRowHeight="29.25" customHeight="1"/>
  <cols>
    <col min="1" max="1" width="8.26953125" style="34" customWidth="1"/>
    <col min="2" max="2" width="5" style="34" customWidth="1"/>
    <col min="3" max="3" width="8.26953125" style="34" bestFit="1" customWidth="1"/>
    <col min="4" max="4" width="8.1796875" style="34" customWidth="1"/>
    <col min="5" max="5" width="8.7265625" style="34" customWidth="1"/>
    <col min="6" max="6" width="13.453125" style="34" customWidth="1"/>
    <col min="7" max="7" width="9.26953125" style="34" customWidth="1"/>
    <col min="8" max="10" width="6.26953125" style="34" customWidth="1"/>
    <col min="11" max="11" width="6.26953125" style="44" customWidth="1"/>
    <col min="12" max="12" width="28.54296875" style="34" bestFit="1" customWidth="1"/>
    <col min="13" max="13" width="24.7265625" style="34" customWidth="1"/>
    <col min="14" max="14" width="41.54296875" style="34" customWidth="1"/>
    <col min="15" max="15" width="26.54296875" style="34" customWidth="1"/>
    <col min="16" max="16" width="25.1796875" style="34" customWidth="1"/>
    <col min="17" max="17" width="9.26953125" style="34" customWidth="1"/>
    <col min="18" max="18" width="24" style="34" customWidth="1"/>
    <col min="19" max="19" width="9.26953125" style="34" customWidth="1"/>
    <col min="20" max="20" width="33.26953125" style="109" customWidth="1"/>
    <col min="21" max="21" width="18.7265625" style="34" customWidth="1"/>
    <col min="22" max="22" width="23.7265625" style="109" customWidth="1"/>
    <col min="23" max="23" width="15.7265625" style="34" bestFit="1" customWidth="1"/>
    <col min="24" max="24" width="9.1796875" style="181"/>
    <col min="25" max="43" width="9.1796875" style="194"/>
    <col min="44" max="16384" width="9.1796875" style="103"/>
  </cols>
  <sheetData>
    <row r="1" spans="1:43" ht="39.75" customHeight="1">
      <c r="A1" s="283" t="s">
        <v>0</v>
      </c>
      <c r="B1" s="206" t="s">
        <v>1</v>
      </c>
      <c r="C1" s="206" t="s">
        <v>2</v>
      </c>
      <c r="D1" s="206" t="s">
        <v>3</v>
      </c>
      <c r="E1" s="206" t="s">
        <v>4</v>
      </c>
      <c r="F1" s="206" t="s">
        <v>427</v>
      </c>
      <c r="G1" s="206" t="s">
        <v>256</v>
      </c>
      <c r="H1" s="206" t="s">
        <v>354</v>
      </c>
      <c r="I1" s="207" t="s">
        <v>5</v>
      </c>
      <c r="J1" s="206" t="s">
        <v>214</v>
      </c>
      <c r="K1" s="207" t="s">
        <v>255</v>
      </c>
      <c r="L1" s="206" t="s">
        <v>6</v>
      </c>
      <c r="M1" s="206" t="s">
        <v>7</v>
      </c>
      <c r="N1" s="206" t="s">
        <v>8</v>
      </c>
      <c r="O1" s="206" t="s">
        <v>554</v>
      </c>
      <c r="P1" s="206" t="s">
        <v>9</v>
      </c>
      <c r="Q1" s="206" t="s">
        <v>10</v>
      </c>
      <c r="R1" s="206" t="s">
        <v>11</v>
      </c>
      <c r="S1" s="206" t="s">
        <v>12</v>
      </c>
      <c r="T1" s="206" t="s">
        <v>419</v>
      </c>
      <c r="U1" s="206" t="s">
        <v>429</v>
      </c>
      <c r="V1" s="206" t="s">
        <v>428</v>
      </c>
      <c r="W1" s="206" t="s">
        <v>13</v>
      </c>
    </row>
    <row r="2" spans="1:43" s="195" customFormat="1" ht="29.25" customHeight="1">
      <c r="A2" s="271"/>
      <c r="B2" s="276"/>
      <c r="C2" s="37"/>
      <c r="D2" s="37"/>
      <c r="E2" s="37"/>
      <c r="F2" s="37">
        <v>0</v>
      </c>
      <c r="G2" s="37"/>
      <c r="H2" s="37"/>
      <c r="I2" s="107"/>
      <c r="J2" s="107"/>
      <c r="K2" s="43"/>
      <c r="L2" s="38" t="s">
        <v>690</v>
      </c>
      <c r="M2" s="36" t="s">
        <v>691</v>
      </c>
      <c r="N2" s="275"/>
      <c r="O2" s="39"/>
      <c r="P2" s="37"/>
      <c r="Q2" s="37"/>
      <c r="R2" s="36"/>
      <c r="S2" s="36"/>
      <c r="T2" s="37"/>
      <c r="U2" s="36"/>
      <c r="V2" s="37"/>
      <c r="W2" s="37"/>
    </row>
    <row r="3" spans="1:43" ht="29.25" customHeight="1">
      <c r="A3" s="364"/>
      <c r="B3" s="208" t="s">
        <v>26</v>
      </c>
      <c r="C3" s="4"/>
      <c r="D3" s="4"/>
      <c r="E3" s="176">
        <v>579</v>
      </c>
      <c r="F3" s="10" t="s">
        <v>545</v>
      </c>
      <c r="G3" s="4"/>
      <c r="H3" s="4"/>
      <c r="I3" s="33" t="s">
        <v>33</v>
      </c>
      <c r="J3" s="33"/>
      <c r="K3" s="7"/>
      <c r="L3" s="2"/>
      <c r="M3" s="2" t="s">
        <v>25</v>
      </c>
      <c r="N3" s="64" t="s">
        <v>249</v>
      </c>
      <c r="O3" s="179" t="s">
        <v>555</v>
      </c>
      <c r="P3" s="7" t="s">
        <v>18</v>
      </c>
      <c r="Q3" s="3" t="s">
        <v>17</v>
      </c>
      <c r="R3" s="2" t="s">
        <v>332</v>
      </c>
      <c r="S3" s="2"/>
      <c r="T3" s="4" t="s">
        <v>246</v>
      </c>
      <c r="U3" s="2" t="s">
        <v>692</v>
      </c>
      <c r="V3" s="176" t="s">
        <v>198</v>
      </c>
      <c r="W3" s="3" t="s">
        <v>40</v>
      </c>
    </row>
    <row r="4" spans="1:43" ht="29.25" customHeight="1">
      <c r="A4" s="364"/>
      <c r="B4" s="208" t="s">
        <v>26</v>
      </c>
      <c r="C4" s="4"/>
      <c r="D4" s="4"/>
      <c r="E4" s="176">
        <v>588</v>
      </c>
      <c r="F4" s="10" t="s">
        <v>546</v>
      </c>
      <c r="G4" s="4"/>
      <c r="H4" s="4"/>
      <c r="I4" s="33" t="s">
        <v>33</v>
      </c>
      <c r="J4" s="33"/>
      <c r="K4" s="7"/>
      <c r="L4" s="2"/>
      <c r="M4" s="2" t="s">
        <v>16</v>
      </c>
      <c r="N4" s="64" t="s">
        <v>322</v>
      </c>
      <c r="O4" s="179" t="s">
        <v>248</v>
      </c>
      <c r="P4" s="7" t="s">
        <v>128</v>
      </c>
      <c r="Q4" s="4" t="s">
        <v>17</v>
      </c>
      <c r="R4" s="2" t="s">
        <v>333</v>
      </c>
      <c r="S4" s="2"/>
      <c r="T4" s="4" t="s">
        <v>246</v>
      </c>
      <c r="U4" s="193" t="s">
        <v>669</v>
      </c>
      <c r="V4" s="176" t="s">
        <v>431</v>
      </c>
      <c r="W4" s="3" t="s">
        <v>40</v>
      </c>
    </row>
    <row r="5" spans="1:43" ht="29.25" customHeight="1">
      <c r="A5" s="364"/>
      <c r="B5" s="208" t="s">
        <v>26</v>
      </c>
      <c r="C5" s="4"/>
      <c r="D5" s="4"/>
      <c r="E5" s="176">
        <v>589</v>
      </c>
      <c r="F5" s="10" t="s">
        <v>547</v>
      </c>
      <c r="G5" s="4"/>
      <c r="H5" s="4"/>
      <c r="I5" s="33" t="s">
        <v>33</v>
      </c>
      <c r="J5" s="33"/>
      <c r="K5" s="7"/>
      <c r="L5" s="2"/>
      <c r="M5" s="2" t="s">
        <v>16</v>
      </c>
      <c r="N5" s="64" t="s">
        <v>549</v>
      </c>
      <c r="O5" s="179" t="s">
        <v>556</v>
      </c>
      <c r="P5" s="7" t="s">
        <v>128</v>
      </c>
      <c r="Q5" s="4" t="s">
        <v>17</v>
      </c>
      <c r="R5" s="2" t="s">
        <v>552</v>
      </c>
      <c r="S5" s="2"/>
      <c r="T5" s="4" t="s">
        <v>246</v>
      </c>
      <c r="U5" s="193" t="s">
        <v>677</v>
      </c>
      <c r="V5" s="176" t="s">
        <v>198</v>
      </c>
      <c r="W5" s="176" t="s">
        <v>40</v>
      </c>
    </row>
    <row r="6" spans="1:43" s="155" customFormat="1" ht="29.25" customHeight="1">
      <c r="A6" s="364"/>
      <c r="B6" s="208" t="s">
        <v>26</v>
      </c>
      <c r="C6" s="4"/>
      <c r="D6" s="4"/>
      <c r="E6" s="176">
        <v>1187</v>
      </c>
      <c r="F6" s="10" t="s">
        <v>548</v>
      </c>
      <c r="G6" s="4"/>
      <c r="H6" s="4"/>
      <c r="I6" s="33" t="s">
        <v>33</v>
      </c>
      <c r="J6" s="33"/>
      <c r="K6" s="7"/>
      <c r="L6" s="2"/>
      <c r="M6" s="175" t="s">
        <v>16</v>
      </c>
      <c r="N6" s="64" t="s">
        <v>550</v>
      </c>
      <c r="O6" s="13" t="s">
        <v>557</v>
      </c>
      <c r="P6" s="7" t="s">
        <v>18</v>
      </c>
      <c r="Q6" s="4" t="s">
        <v>17</v>
      </c>
      <c r="R6" s="2" t="s">
        <v>551</v>
      </c>
      <c r="S6" s="2"/>
      <c r="T6" s="4" t="s">
        <v>246</v>
      </c>
      <c r="U6" s="193" t="s">
        <v>693</v>
      </c>
      <c r="V6" s="176" t="s">
        <v>198</v>
      </c>
      <c r="W6" s="176" t="s">
        <v>40</v>
      </c>
      <c r="X6" s="181"/>
      <c r="Y6" s="194"/>
      <c r="Z6" s="194"/>
      <c r="AA6" s="194"/>
      <c r="AB6" s="194"/>
      <c r="AC6" s="194"/>
      <c r="AD6" s="194"/>
      <c r="AE6" s="194"/>
      <c r="AF6" s="194"/>
      <c r="AG6" s="194"/>
      <c r="AH6" s="194"/>
      <c r="AI6" s="194"/>
      <c r="AJ6" s="194"/>
      <c r="AK6" s="194"/>
      <c r="AL6" s="194"/>
      <c r="AM6" s="194"/>
      <c r="AN6" s="194"/>
      <c r="AO6" s="194"/>
      <c r="AP6" s="194"/>
      <c r="AQ6" s="194"/>
    </row>
    <row r="7" spans="1:43" s="294" customFormat="1" ht="28.5" customHeight="1">
      <c r="A7" s="364"/>
      <c r="B7" s="176" t="s">
        <v>14</v>
      </c>
      <c r="C7" s="176" t="s">
        <v>15</v>
      </c>
      <c r="D7" s="176" t="s">
        <v>723</v>
      </c>
      <c r="E7" s="176"/>
      <c r="F7" s="401" t="s">
        <v>724</v>
      </c>
      <c r="G7" s="176"/>
      <c r="H7" s="176"/>
      <c r="I7" s="33" t="s">
        <v>80</v>
      </c>
      <c r="K7" s="33"/>
      <c r="L7" s="7"/>
      <c r="M7" s="175" t="s">
        <v>16</v>
      </c>
      <c r="N7" s="193" t="s">
        <v>725</v>
      </c>
      <c r="O7" s="179" t="s">
        <v>726</v>
      </c>
      <c r="P7" s="176" t="s">
        <v>128</v>
      </c>
      <c r="Q7" s="176" t="s">
        <v>17</v>
      </c>
      <c r="R7" s="314" t="s">
        <v>727</v>
      </c>
      <c r="T7" s="176" t="s">
        <v>246</v>
      </c>
      <c r="U7" s="175" t="s">
        <v>728</v>
      </c>
      <c r="V7" s="315" t="s">
        <v>198</v>
      </c>
      <c r="W7" s="176" t="s">
        <v>40</v>
      </c>
      <c r="Y7" s="176"/>
      <c r="Z7" s="176"/>
      <c r="AA7" s="175"/>
      <c r="AB7" s="316"/>
      <c r="AC7" s="175"/>
      <c r="AD7" s="175"/>
      <c r="AE7" s="175"/>
      <c r="AF7" s="175"/>
      <c r="AG7" s="175"/>
      <c r="AH7" s="175"/>
      <c r="AI7" s="175"/>
      <c r="AJ7" s="175"/>
      <c r="AK7" s="175"/>
      <c r="AL7" s="175"/>
      <c r="AM7" s="175"/>
      <c r="AN7" s="194"/>
    </row>
    <row r="8" spans="1:43" s="294" customFormat="1" ht="28.5" customHeight="1">
      <c r="A8" s="364"/>
      <c r="B8" s="176" t="s">
        <v>14</v>
      </c>
      <c r="C8" s="176" t="s">
        <v>15</v>
      </c>
      <c r="D8" s="176" t="s">
        <v>729</v>
      </c>
      <c r="E8" s="176"/>
      <c r="F8" s="401" t="s">
        <v>730</v>
      </c>
      <c r="G8" s="176"/>
      <c r="H8" s="176"/>
      <c r="I8" s="33" t="s">
        <v>80</v>
      </c>
      <c r="K8" s="33"/>
      <c r="L8" s="7"/>
      <c r="M8" s="175" t="s">
        <v>731</v>
      </c>
      <c r="N8" s="193" t="s">
        <v>732</v>
      </c>
      <c r="O8" s="179" t="s">
        <v>733</v>
      </c>
      <c r="P8" s="176" t="s">
        <v>18</v>
      </c>
      <c r="Q8" s="177" t="s">
        <v>17</v>
      </c>
      <c r="R8" s="177" t="s">
        <v>734</v>
      </c>
      <c r="T8" s="176" t="s">
        <v>246</v>
      </c>
      <c r="U8" s="175" t="s">
        <v>735</v>
      </c>
      <c r="V8" s="315" t="s">
        <v>198</v>
      </c>
      <c r="W8" s="176" t="s">
        <v>40</v>
      </c>
      <c r="Y8" s="176"/>
      <c r="Z8" s="175"/>
      <c r="AA8" s="177"/>
      <c r="AB8" s="316"/>
      <c r="AC8" s="175"/>
      <c r="AD8" s="175"/>
      <c r="AE8" s="175"/>
      <c r="AF8" s="175"/>
      <c r="AG8" s="175"/>
      <c r="AH8" s="175"/>
      <c r="AI8" s="175"/>
      <c r="AJ8" s="175"/>
      <c r="AK8" s="175"/>
      <c r="AL8" s="175"/>
      <c r="AM8" s="175"/>
      <c r="AN8" s="194"/>
    </row>
    <row r="9" spans="1:43" s="294" customFormat="1" ht="27.75" customHeight="1">
      <c r="A9" s="364"/>
      <c r="B9" s="176" t="s">
        <v>14</v>
      </c>
      <c r="C9" s="176" t="s">
        <v>15</v>
      </c>
      <c r="D9" s="176" t="s">
        <v>729</v>
      </c>
      <c r="E9" s="176"/>
      <c r="F9" s="401" t="s">
        <v>736</v>
      </c>
      <c r="G9" s="176"/>
      <c r="H9" s="176"/>
      <c r="I9" s="33" t="s">
        <v>80</v>
      </c>
      <c r="K9" s="33"/>
      <c r="L9" s="7"/>
      <c r="M9" s="175" t="s">
        <v>16</v>
      </c>
      <c r="N9" s="193" t="s">
        <v>737</v>
      </c>
      <c r="O9" s="179" t="s">
        <v>738</v>
      </c>
      <c r="P9" s="176" t="s">
        <v>18</v>
      </c>
      <c r="Q9" s="176" t="s">
        <v>17</v>
      </c>
      <c r="R9" s="177" t="s">
        <v>739</v>
      </c>
      <c r="T9" s="176" t="s">
        <v>246</v>
      </c>
      <c r="U9" s="175" t="s">
        <v>735</v>
      </c>
      <c r="V9" s="315" t="s">
        <v>198</v>
      </c>
      <c r="W9" s="176" t="s">
        <v>40</v>
      </c>
      <c r="Y9" s="176"/>
      <c r="Z9" s="176"/>
      <c r="AA9" s="175"/>
      <c r="AB9" s="316"/>
      <c r="AC9" s="175"/>
      <c r="AD9" s="175"/>
      <c r="AE9" s="175"/>
      <c r="AF9" s="175"/>
      <c r="AG9" s="175"/>
      <c r="AH9" s="175"/>
      <c r="AI9" s="175"/>
      <c r="AJ9" s="175"/>
      <c r="AK9" s="175"/>
      <c r="AL9" s="175"/>
      <c r="AM9" s="175"/>
      <c r="AN9" s="194"/>
    </row>
    <row r="10" spans="1:43" s="294" customFormat="1" ht="25" customHeight="1">
      <c r="A10" s="364"/>
      <c r="B10" s="176" t="s">
        <v>14</v>
      </c>
      <c r="C10" s="176" t="s">
        <v>15</v>
      </c>
      <c r="D10" s="176" t="s">
        <v>729</v>
      </c>
      <c r="E10" s="176"/>
      <c r="F10" s="401" t="s">
        <v>740</v>
      </c>
      <c r="G10" s="176"/>
      <c r="H10" s="176"/>
      <c r="I10" s="33" t="s">
        <v>80</v>
      </c>
      <c r="K10" s="33"/>
      <c r="L10" s="7"/>
      <c r="M10" s="175" t="s">
        <v>16</v>
      </c>
      <c r="N10" s="193" t="s">
        <v>741</v>
      </c>
      <c r="O10" s="179" t="s">
        <v>742</v>
      </c>
      <c r="P10" s="176" t="s">
        <v>18</v>
      </c>
      <c r="Q10" s="176" t="s">
        <v>17</v>
      </c>
      <c r="R10" s="177" t="s">
        <v>743</v>
      </c>
      <c r="T10" s="176" t="s">
        <v>246</v>
      </c>
      <c r="U10" s="175" t="s">
        <v>735</v>
      </c>
      <c r="V10" s="315" t="s">
        <v>198</v>
      </c>
      <c r="W10" s="176" t="s">
        <v>40</v>
      </c>
      <c r="Y10" s="176"/>
      <c r="Z10" s="176"/>
      <c r="AA10" s="175"/>
      <c r="AB10" s="316"/>
      <c r="AC10" s="175"/>
      <c r="AD10" s="175"/>
      <c r="AE10" s="175"/>
      <c r="AF10" s="175"/>
      <c r="AG10" s="175"/>
      <c r="AH10" s="175"/>
      <c r="AI10" s="175"/>
      <c r="AJ10" s="175"/>
      <c r="AK10" s="175"/>
      <c r="AL10" s="175"/>
      <c r="AM10" s="175"/>
      <c r="AN10" s="194"/>
    </row>
    <row r="11" spans="1:43" s="155" customFormat="1" ht="29.25" customHeight="1">
      <c r="A11" s="364"/>
      <c r="B11" s="176" t="s">
        <v>14</v>
      </c>
      <c r="C11" s="176" t="s">
        <v>15</v>
      </c>
      <c r="D11" s="176" t="s">
        <v>744</v>
      </c>
      <c r="E11" s="176"/>
      <c r="F11" s="401" t="s">
        <v>745</v>
      </c>
      <c r="G11" s="176"/>
      <c r="H11" s="176"/>
      <c r="I11" s="33" t="s">
        <v>80</v>
      </c>
      <c r="J11" s="33"/>
      <c r="K11" s="7"/>
      <c r="L11" s="175" t="s">
        <v>746</v>
      </c>
      <c r="M11" s="175" t="s">
        <v>16</v>
      </c>
      <c r="N11" s="193" t="s">
        <v>747</v>
      </c>
      <c r="O11" s="179" t="s">
        <v>748</v>
      </c>
      <c r="P11" s="176" t="s">
        <v>749</v>
      </c>
      <c r="Q11" s="176" t="s">
        <v>17</v>
      </c>
      <c r="R11" s="175" t="s">
        <v>750</v>
      </c>
      <c r="S11" s="175" t="s">
        <v>751</v>
      </c>
      <c r="T11" s="176" t="s">
        <v>246</v>
      </c>
      <c r="U11" s="175" t="s">
        <v>735</v>
      </c>
      <c r="V11" s="315" t="s">
        <v>198</v>
      </c>
      <c r="W11" s="176" t="s">
        <v>40</v>
      </c>
      <c r="X11" s="181"/>
      <c r="Y11" s="194"/>
      <c r="Z11" s="194"/>
      <c r="AA11" s="194"/>
      <c r="AB11" s="194"/>
      <c r="AC11" s="194"/>
      <c r="AD11" s="194"/>
      <c r="AE11" s="194"/>
      <c r="AF11" s="194"/>
      <c r="AG11" s="194"/>
      <c r="AH11" s="194"/>
      <c r="AI11" s="194"/>
      <c r="AJ11" s="194"/>
      <c r="AK11" s="194"/>
      <c r="AL11" s="194"/>
      <c r="AM11" s="194"/>
      <c r="AN11" s="194"/>
      <c r="AO11" s="194"/>
      <c r="AP11" s="194"/>
      <c r="AQ11" s="194"/>
    </row>
    <row r="12" spans="1:43" s="155" customFormat="1" ht="29.25" customHeight="1">
      <c r="A12" s="364"/>
      <c r="B12" s="176" t="s">
        <v>14</v>
      </c>
      <c r="C12" s="176" t="s">
        <v>15</v>
      </c>
      <c r="D12" s="176" t="s">
        <v>752</v>
      </c>
      <c r="E12" s="176"/>
      <c r="F12" s="401" t="s">
        <v>753</v>
      </c>
      <c r="G12" s="176"/>
      <c r="H12" s="176"/>
      <c r="I12" s="33" t="s">
        <v>80</v>
      </c>
      <c r="J12" s="33"/>
      <c r="K12" s="7"/>
      <c r="L12" s="175" t="s">
        <v>754</v>
      </c>
      <c r="M12" s="175" t="s">
        <v>16</v>
      </c>
      <c r="N12" s="193" t="s">
        <v>755</v>
      </c>
      <c r="O12" s="317" t="s">
        <v>756</v>
      </c>
      <c r="P12" s="176" t="s">
        <v>757</v>
      </c>
      <c r="Q12" s="175" t="s">
        <v>17</v>
      </c>
      <c r="R12" s="175" t="s">
        <v>758</v>
      </c>
      <c r="S12" s="176" t="s">
        <v>759</v>
      </c>
      <c r="T12" s="176" t="s">
        <v>246</v>
      </c>
      <c r="U12" s="176" t="s">
        <v>735</v>
      </c>
      <c r="V12" s="315" t="s">
        <v>198</v>
      </c>
      <c r="W12" s="176" t="s">
        <v>40</v>
      </c>
      <c r="X12" s="181"/>
      <c r="Y12" s="194"/>
      <c r="Z12" s="194"/>
      <c r="AA12" s="194"/>
      <c r="AB12" s="194"/>
      <c r="AC12" s="194"/>
      <c r="AD12" s="194"/>
      <c r="AE12" s="194"/>
      <c r="AF12" s="194"/>
      <c r="AG12" s="194"/>
      <c r="AH12" s="194"/>
      <c r="AI12" s="194"/>
      <c r="AJ12" s="194"/>
      <c r="AK12" s="194"/>
      <c r="AL12" s="194"/>
      <c r="AM12" s="194"/>
      <c r="AN12" s="194"/>
      <c r="AO12" s="194"/>
      <c r="AP12" s="194"/>
      <c r="AQ12" s="194"/>
    </row>
    <row r="13" spans="1:43" s="155" customFormat="1" ht="29.25" customHeight="1">
      <c r="A13" s="364"/>
      <c r="B13" s="176" t="s">
        <v>14</v>
      </c>
      <c r="C13" s="176" t="s">
        <v>15</v>
      </c>
      <c r="D13" s="176" t="s">
        <v>760</v>
      </c>
      <c r="E13" s="176"/>
      <c r="F13" s="401" t="s">
        <v>761</v>
      </c>
      <c r="G13" s="176"/>
      <c r="H13" s="176"/>
      <c r="I13" s="33" t="s">
        <v>80</v>
      </c>
      <c r="J13" s="33"/>
      <c r="K13" s="7"/>
      <c r="L13" s="175" t="s">
        <v>762</v>
      </c>
      <c r="M13" s="175" t="s">
        <v>25</v>
      </c>
      <c r="N13" s="193" t="s">
        <v>763</v>
      </c>
      <c r="O13" s="179" t="s">
        <v>764</v>
      </c>
      <c r="P13" s="176" t="s">
        <v>765</v>
      </c>
      <c r="Q13" s="176" t="s">
        <v>17</v>
      </c>
      <c r="R13" s="175" t="s">
        <v>763</v>
      </c>
      <c r="S13" s="175" t="s">
        <v>766</v>
      </c>
      <c r="T13" s="176" t="s">
        <v>246</v>
      </c>
      <c r="U13" s="175" t="s">
        <v>767</v>
      </c>
      <c r="V13" s="315" t="s">
        <v>198</v>
      </c>
      <c r="W13" s="176" t="s">
        <v>40</v>
      </c>
      <c r="X13" s="181"/>
      <c r="Y13" s="194"/>
      <c r="Z13" s="194"/>
      <c r="AA13" s="194"/>
      <c r="AB13" s="194"/>
      <c r="AC13" s="194"/>
      <c r="AD13" s="194"/>
      <c r="AE13" s="194"/>
      <c r="AF13" s="194"/>
      <c r="AG13" s="194"/>
      <c r="AH13" s="194"/>
      <c r="AI13" s="194"/>
      <c r="AJ13" s="194"/>
      <c r="AK13" s="194"/>
      <c r="AL13" s="194"/>
      <c r="AM13" s="194"/>
      <c r="AN13" s="194"/>
      <c r="AO13" s="194"/>
      <c r="AP13" s="194"/>
      <c r="AQ13" s="194"/>
    </row>
    <row r="14" spans="1:43" s="155" customFormat="1" ht="29.25" customHeight="1">
      <c r="A14" s="364"/>
      <c r="B14" s="176" t="s">
        <v>14</v>
      </c>
      <c r="C14" s="176" t="s">
        <v>15</v>
      </c>
      <c r="D14" s="176" t="s">
        <v>760</v>
      </c>
      <c r="E14" s="176"/>
      <c r="F14" s="401" t="s">
        <v>768</v>
      </c>
      <c r="G14" s="176"/>
      <c r="H14" s="176"/>
      <c r="I14" s="33" t="s">
        <v>80</v>
      </c>
      <c r="J14" s="33"/>
      <c r="K14" s="7"/>
      <c r="L14" s="175" t="s">
        <v>762</v>
      </c>
      <c r="M14" s="175" t="s">
        <v>769</v>
      </c>
      <c r="N14" s="193" t="s">
        <v>770</v>
      </c>
      <c r="O14" s="179" t="s">
        <v>771</v>
      </c>
      <c r="P14" s="176" t="s">
        <v>18</v>
      </c>
      <c r="Q14" s="176" t="s">
        <v>17</v>
      </c>
      <c r="R14" s="175" t="s">
        <v>772</v>
      </c>
      <c r="S14" s="175"/>
      <c r="T14" s="176" t="s">
        <v>246</v>
      </c>
      <c r="U14" s="175"/>
      <c r="V14" s="315" t="s">
        <v>198</v>
      </c>
      <c r="W14" s="176" t="s">
        <v>40</v>
      </c>
      <c r="X14" s="181"/>
      <c r="Y14" s="194"/>
      <c r="Z14" s="194"/>
      <c r="AA14" s="194"/>
      <c r="AB14" s="194"/>
      <c r="AC14" s="194"/>
      <c r="AD14" s="194"/>
      <c r="AE14" s="194"/>
      <c r="AF14" s="194"/>
      <c r="AG14" s="194"/>
      <c r="AH14" s="194"/>
      <c r="AI14" s="194"/>
      <c r="AJ14" s="194"/>
      <c r="AK14" s="194"/>
      <c r="AL14" s="194"/>
      <c r="AM14" s="194"/>
      <c r="AN14" s="194"/>
      <c r="AO14" s="194"/>
      <c r="AP14" s="194"/>
      <c r="AQ14" s="194"/>
    </row>
    <row r="15" spans="1:43" s="155" customFormat="1" ht="29.25" customHeight="1">
      <c r="A15" s="364"/>
      <c r="B15" s="176" t="s">
        <v>14</v>
      </c>
      <c r="C15" s="176" t="s">
        <v>15</v>
      </c>
      <c r="D15" s="176" t="s">
        <v>760</v>
      </c>
      <c r="E15" s="176"/>
      <c r="F15" s="401" t="s">
        <v>773</v>
      </c>
      <c r="G15" s="176"/>
      <c r="H15" s="176"/>
      <c r="I15" s="33" t="s">
        <v>80</v>
      </c>
      <c r="J15" s="33"/>
      <c r="K15" s="7"/>
      <c r="L15" s="175" t="s">
        <v>762</v>
      </c>
      <c r="M15" s="175" t="s">
        <v>25</v>
      </c>
      <c r="N15" s="193" t="s">
        <v>774</v>
      </c>
      <c r="O15" s="179" t="s">
        <v>775</v>
      </c>
      <c r="P15" s="176" t="s">
        <v>18</v>
      </c>
      <c r="Q15" s="176" t="s">
        <v>17</v>
      </c>
      <c r="R15" s="175" t="s">
        <v>776</v>
      </c>
      <c r="S15" s="175"/>
      <c r="T15" s="176" t="s">
        <v>246</v>
      </c>
      <c r="U15" s="175"/>
      <c r="V15" s="315" t="s">
        <v>198</v>
      </c>
      <c r="W15" s="176" t="s">
        <v>40</v>
      </c>
      <c r="X15" s="181"/>
      <c r="Y15" s="194"/>
      <c r="Z15" s="194"/>
      <c r="AA15" s="194"/>
      <c r="AB15" s="194"/>
      <c r="AC15" s="194"/>
      <c r="AD15" s="194"/>
      <c r="AE15" s="194"/>
      <c r="AF15" s="194"/>
      <c r="AG15" s="194"/>
      <c r="AH15" s="194"/>
      <c r="AI15" s="194"/>
      <c r="AJ15" s="194"/>
      <c r="AK15" s="194"/>
      <c r="AL15" s="194"/>
      <c r="AM15" s="194"/>
      <c r="AN15" s="194"/>
      <c r="AO15" s="194"/>
      <c r="AP15" s="194"/>
      <c r="AQ15" s="194"/>
    </row>
    <row r="16" spans="1:43" s="155" customFormat="1" ht="29.25" customHeight="1">
      <c r="A16" s="364"/>
      <c r="B16" s="176" t="s">
        <v>14</v>
      </c>
      <c r="C16" s="176" t="s">
        <v>15</v>
      </c>
      <c r="D16" s="176" t="s">
        <v>760</v>
      </c>
      <c r="E16" s="176"/>
      <c r="F16" s="401" t="s">
        <v>777</v>
      </c>
      <c r="G16" s="176"/>
      <c r="H16" s="176"/>
      <c r="I16" s="33" t="s">
        <v>80</v>
      </c>
      <c r="J16" s="33"/>
      <c r="K16" s="7"/>
      <c r="L16" s="175" t="s">
        <v>762</v>
      </c>
      <c r="M16" s="175" t="s">
        <v>25</v>
      </c>
      <c r="N16" s="193" t="s">
        <v>778</v>
      </c>
      <c r="O16" s="179" t="s">
        <v>779</v>
      </c>
      <c r="P16" s="176" t="s">
        <v>18</v>
      </c>
      <c r="Q16" s="176" t="s">
        <v>17</v>
      </c>
      <c r="R16" s="175" t="s">
        <v>780</v>
      </c>
      <c r="S16" s="175"/>
      <c r="T16" s="176" t="s">
        <v>246</v>
      </c>
      <c r="U16" s="175"/>
      <c r="V16" s="315" t="s">
        <v>198</v>
      </c>
      <c r="W16" s="176" t="s">
        <v>40</v>
      </c>
      <c r="X16" s="181"/>
      <c r="Y16" s="194"/>
      <c r="Z16" s="194"/>
      <c r="AA16" s="194"/>
      <c r="AB16" s="194"/>
      <c r="AC16" s="194"/>
      <c r="AD16" s="194"/>
      <c r="AE16" s="194"/>
      <c r="AF16" s="194"/>
      <c r="AG16" s="194"/>
      <c r="AH16" s="194"/>
      <c r="AI16" s="194"/>
      <c r="AJ16" s="194"/>
      <c r="AK16" s="194"/>
      <c r="AL16" s="194"/>
      <c r="AM16" s="194"/>
      <c r="AN16" s="194"/>
      <c r="AO16" s="194"/>
      <c r="AP16" s="194"/>
      <c r="AQ16" s="194"/>
    </row>
    <row r="17" spans="1:43" s="155" customFormat="1" ht="29.25" customHeight="1">
      <c r="A17" s="381"/>
      <c r="B17" s="176" t="s">
        <v>14</v>
      </c>
      <c r="C17" s="176" t="s">
        <v>15</v>
      </c>
      <c r="D17" s="176" t="s">
        <v>781</v>
      </c>
      <c r="E17" s="176"/>
      <c r="F17" s="401" t="s">
        <v>782</v>
      </c>
      <c r="G17" s="176"/>
      <c r="H17" s="176"/>
      <c r="I17" s="33" t="s">
        <v>80</v>
      </c>
      <c r="J17" s="33"/>
      <c r="K17" s="7"/>
      <c r="L17" s="175" t="s">
        <v>783</v>
      </c>
      <c r="M17" s="175" t="s">
        <v>25</v>
      </c>
      <c r="N17" s="193" t="s">
        <v>784</v>
      </c>
      <c r="O17" s="179" t="s">
        <v>785</v>
      </c>
      <c r="P17" s="176" t="s">
        <v>18</v>
      </c>
      <c r="Q17" s="176" t="s">
        <v>17</v>
      </c>
      <c r="R17" s="177" t="s">
        <v>786</v>
      </c>
      <c r="S17" s="175" t="s">
        <v>787</v>
      </c>
      <c r="T17" s="176" t="s">
        <v>246</v>
      </c>
      <c r="U17" s="175" t="s">
        <v>788</v>
      </c>
      <c r="V17" s="315" t="s">
        <v>198</v>
      </c>
      <c r="W17" s="176" t="s">
        <v>40</v>
      </c>
      <c r="X17" s="181"/>
      <c r="Y17" s="194"/>
      <c r="Z17" s="194"/>
      <c r="AA17" s="194"/>
      <c r="AB17" s="194"/>
      <c r="AC17" s="194"/>
      <c r="AD17" s="194"/>
      <c r="AE17" s="194"/>
      <c r="AF17" s="194"/>
      <c r="AG17" s="194"/>
      <c r="AH17" s="194"/>
      <c r="AI17" s="194"/>
      <c r="AJ17" s="194"/>
      <c r="AK17" s="194"/>
      <c r="AL17" s="194"/>
      <c r="AM17" s="194"/>
      <c r="AN17" s="194"/>
      <c r="AO17" s="194"/>
      <c r="AP17" s="194"/>
      <c r="AQ17" s="194"/>
    </row>
    <row r="18" spans="1:43" s="155" customFormat="1" ht="29.25" customHeight="1">
      <c r="A18" s="381"/>
      <c r="B18" s="176" t="s">
        <v>14</v>
      </c>
      <c r="C18" s="176" t="s">
        <v>15</v>
      </c>
      <c r="D18" s="176" t="s">
        <v>781</v>
      </c>
      <c r="E18" s="176"/>
      <c r="F18" s="401" t="s">
        <v>789</v>
      </c>
      <c r="G18" s="176"/>
      <c r="H18" s="176"/>
      <c r="I18" s="33" t="s">
        <v>80</v>
      </c>
      <c r="J18" s="33"/>
      <c r="K18" s="7"/>
      <c r="L18" s="175" t="s">
        <v>783</v>
      </c>
      <c r="M18" s="175" t="s">
        <v>25</v>
      </c>
      <c r="N18" s="193" t="s">
        <v>790</v>
      </c>
      <c r="O18" s="179" t="s">
        <v>791</v>
      </c>
      <c r="P18" s="176" t="s">
        <v>18</v>
      </c>
      <c r="Q18" s="176" t="s">
        <v>17</v>
      </c>
      <c r="R18" s="177" t="s">
        <v>792</v>
      </c>
      <c r="S18" s="175"/>
      <c r="T18" s="176" t="s">
        <v>246</v>
      </c>
      <c r="U18" s="175"/>
      <c r="V18" s="315" t="s">
        <v>198</v>
      </c>
      <c r="W18" s="176" t="s">
        <v>40</v>
      </c>
      <c r="X18" s="181"/>
      <c r="Y18" s="194"/>
      <c r="Z18" s="194"/>
      <c r="AA18" s="194"/>
      <c r="AB18" s="194"/>
      <c r="AC18" s="194"/>
      <c r="AD18" s="194"/>
      <c r="AE18" s="194"/>
      <c r="AF18" s="194"/>
      <c r="AG18" s="194"/>
      <c r="AH18" s="194"/>
      <c r="AI18" s="194"/>
      <c r="AJ18" s="194"/>
      <c r="AK18" s="194"/>
      <c r="AL18" s="194"/>
      <c r="AM18" s="194"/>
      <c r="AN18" s="194"/>
      <c r="AO18" s="194"/>
      <c r="AP18" s="194"/>
      <c r="AQ18" s="194"/>
    </row>
    <row r="19" spans="1:43" s="155" customFormat="1" ht="29.25" customHeight="1">
      <c r="A19" s="381"/>
      <c r="B19" s="176" t="s">
        <v>14</v>
      </c>
      <c r="C19" s="176" t="s">
        <v>15</v>
      </c>
      <c r="D19" s="176" t="s">
        <v>793</v>
      </c>
      <c r="E19" s="176"/>
      <c r="F19" s="401" t="s">
        <v>794</v>
      </c>
      <c r="G19" s="176"/>
      <c r="H19" s="176"/>
      <c r="I19" s="33" t="s">
        <v>80</v>
      </c>
      <c r="J19" s="33"/>
      <c r="K19" s="7"/>
      <c r="L19" s="175" t="s">
        <v>795</v>
      </c>
      <c r="M19" s="175" t="s">
        <v>25</v>
      </c>
      <c r="N19" s="193" t="s">
        <v>796</v>
      </c>
      <c r="O19" s="179" t="s">
        <v>797</v>
      </c>
      <c r="P19" s="176" t="s">
        <v>18</v>
      </c>
      <c r="Q19" s="176" t="s">
        <v>17</v>
      </c>
      <c r="R19" s="177" t="s">
        <v>798</v>
      </c>
      <c r="S19" s="175" t="s">
        <v>799</v>
      </c>
      <c r="T19" s="176" t="s">
        <v>246</v>
      </c>
      <c r="U19" s="175" t="s">
        <v>788</v>
      </c>
      <c r="V19" s="315" t="s">
        <v>198</v>
      </c>
      <c r="W19" s="176" t="s">
        <v>40</v>
      </c>
      <c r="X19" s="181"/>
      <c r="Y19" s="194"/>
      <c r="Z19" s="194"/>
      <c r="AA19" s="194"/>
      <c r="AB19" s="194"/>
      <c r="AC19" s="194"/>
      <c r="AD19" s="194"/>
      <c r="AE19" s="194"/>
      <c r="AF19" s="194"/>
      <c r="AG19" s="194"/>
      <c r="AH19" s="194"/>
      <c r="AI19" s="194"/>
      <c r="AJ19" s="194"/>
      <c r="AK19" s="194"/>
      <c r="AL19" s="194"/>
      <c r="AM19" s="194"/>
      <c r="AN19" s="194"/>
      <c r="AO19" s="194"/>
      <c r="AP19" s="194"/>
      <c r="AQ19" s="194"/>
    </row>
    <row r="20" spans="1:43" s="155" customFormat="1" ht="29.25" customHeight="1">
      <c r="A20" s="364"/>
      <c r="B20" s="176" t="s">
        <v>14</v>
      </c>
      <c r="C20" s="176" t="s">
        <v>15</v>
      </c>
      <c r="D20" s="176" t="s">
        <v>800</v>
      </c>
      <c r="E20" s="176"/>
      <c r="F20" s="401" t="s">
        <v>801</v>
      </c>
      <c r="G20" s="176"/>
      <c r="H20" s="176"/>
      <c r="I20" s="33" t="s">
        <v>80</v>
      </c>
      <c r="J20" s="33"/>
      <c r="K20" s="7"/>
      <c r="L20" s="175" t="s">
        <v>802</v>
      </c>
      <c r="M20" s="175" t="s">
        <v>803</v>
      </c>
      <c r="N20" s="193" t="s">
        <v>804</v>
      </c>
      <c r="O20" s="179" t="s">
        <v>805</v>
      </c>
      <c r="P20" s="176" t="s">
        <v>806</v>
      </c>
      <c r="Q20" s="176" t="s">
        <v>17</v>
      </c>
      <c r="R20" s="175" t="s">
        <v>807</v>
      </c>
      <c r="S20" s="175" t="s">
        <v>808</v>
      </c>
      <c r="T20" s="176" t="s">
        <v>246</v>
      </c>
      <c r="U20" s="175" t="s">
        <v>809</v>
      </c>
      <c r="V20" s="315" t="s">
        <v>198</v>
      </c>
      <c r="W20" s="176" t="s">
        <v>40</v>
      </c>
      <c r="X20" s="181"/>
      <c r="Y20" s="194"/>
      <c r="Z20" s="194"/>
      <c r="AA20" s="194"/>
      <c r="AB20" s="194"/>
      <c r="AC20" s="194"/>
      <c r="AD20" s="194"/>
      <c r="AE20" s="194"/>
      <c r="AF20" s="194"/>
      <c r="AG20" s="194"/>
      <c r="AH20" s="194"/>
      <c r="AI20" s="194"/>
      <c r="AJ20" s="194"/>
      <c r="AK20" s="194"/>
      <c r="AL20" s="194"/>
      <c r="AM20" s="194"/>
      <c r="AN20" s="194"/>
      <c r="AO20" s="194"/>
      <c r="AP20" s="194"/>
      <c r="AQ20" s="194"/>
    </row>
    <row r="21" spans="1:43" s="155" customFormat="1" ht="29.25" customHeight="1">
      <c r="A21" s="364"/>
      <c r="B21" s="176" t="s">
        <v>14</v>
      </c>
      <c r="C21" s="176" t="s">
        <v>15</v>
      </c>
      <c r="D21" s="176" t="s">
        <v>810</v>
      </c>
      <c r="E21" s="176"/>
      <c r="F21" s="401" t="s">
        <v>811</v>
      </c>
      <c r="G21" s="176"/>
      <c r="H21" s="176"/>
      <c r="I21" s="33" t="s">
        <v>80</v>
      </c>
      <c r="J21" s="33"/>
      <c r="K21" s="7"/>
      <c r="L21" s="175" t="s">
        <v>812</v>
      </c>
      <c r="M21" s="175" t="s">
        <v>16</v>
      </c>
      <c r="N21" s="193" t="s">
        <v>813</v>
      </c>
      <c r="O21" s="179" t="s">
        <v>814</v>
      </c>
      <c r="P21" s="176" t="s">
        <v>18</v>
      </c>
      <c r="Q21" s="176" t="s">
        <v>17</v>
      </c>
      <c r="R21" s="175" t="s">
        <v>815</v>
      </c>
      <c r="S21" s="175"/>
      <c r="T21" s="176" t="s">
        <v>246</v>
      </c>
      <c r="U21" s="175"/>
      <c r="V21" s="315" t="s">
        <v>198</v>
      </c>
      <c r="W21" s="176" t="s">
        <v>40</v>
      </c>
      <c r="X21" s="181"/>
      <c r="Y21" s="194"/>
      <c r="Z21" s="194"/>
      <c r="AA21" s="194"/>
      <c r="AB21" s="194"/>
      <c r="AC21" s="194"/>
      <c r="AD21" s="194"/>
      <c r="AE21" s="194"/>
      <c r="AF21" s="194"/>
      <c r="AG21" s="194"/>
      <c r="AH21" s="194"/>
      <c r="AI21" s="194"/>
      <c r="AJ21" s="194"/>
      <c r="AK21" s="194"/>
      <c r="AL21" s="194"/>
      <c r="AM21" s="194"/>
      <c r="AN21" s="194"/>
      <c r="AO21" s="194"/>
      <c r="AP21" s="194"/>
      <c r="AQ21" s="194"/>
    </row>
    <row r="22" spans="1:43" s="155" customFormat="1" ht="29.25" customHeight="1">
      <c r="A22" s="364"/>
      <c r="B22" s="176" t="s">
        <v>14</v>
      </c>
      <c r="C22" s="176" t="s">
        <v>15</v>
      </c>
      <c r="D22" s="176" t="s">
        <v>810</v>
      </c>
      <c r="E22" s="176"/>
      <c r="F22" s="401" t="s">
        <v>816</v>
      </c>
      <c r="G22" s="176"/>
      <c r="H22" s="176"/>
      <c r="I22" s="33" t="s">
        <v>80</v>
      </c>
      <c r="J22" s="33"/>
      <c r="K22" s="7"/>
      <c r="L22" s="175" t="s">
        <v>812</v>
      </c>
      <c r="M22" s="175" t="s">
        <v>16</v>
      </c>
      <c r="N22" s="193" t="s">
        <v>817</v>
      </c>
      <c r="O22" s="179" t="s">
        <v>818</v>
      </c>
      <c r="P22" s="176" t="s">
        <v>18</v>
      </c>
      <c r="Q22" s="176" t="s">
        <v>17</v>
      </c>
      <c r="R22" s="175" t="s">
        <v>819</v>
      </c>
      <c r="S22" s="175"/>
      <c r="T22" s="176" t="s">
        <v>246</v>
      </c>
      <c r="U22" s="175"/>
      <c r="V22" s="315" t="s">
        <v>198</v>
      </c>
      <c r="W22" s="176" t="s">
        <v>40</v>
      </c>
      <c r="X22" s="181"/>
      <c r="Y22" s="194"/>
      <c r="Z22" s="194"/>
      <c r="AA22" s="194"/>
      <c r="AB22" s="194"/>
      <c r="AC22" s="194"/>
      <c r="AD22" s="194"/>
      <c r="AE22" s="194"/>
      <c r="AF22" s="194"/>
      <c r="AG22" s="194"/>
      <c r="AH22" s="194"/>
      <c r="AI22" s="194"/>
      <c r="AJ22" s="194"/>
      <c r="AK22" s="194"/>
      <c r="AL22" s="194"/>
      <c r="AM22" s="194"/>
      <c r="AN22" s="194"/>
      <c r="AO22" s="194"/>
      <c r="AP22" s="194"/>
      <c r="AQ22" s="194"/>
    </row>
    <row r="23" spans="1:43" s="155" customFormat="1" ht="29.25" customHeight="1">
      <c r="A23" s="364"/>
      <c r="B23" s="176" t="s">
        <v>14</v>
      </c>
      <c r="C23" s="176" t="s">
        <v>15</v>
      </c>
      <c r="D23" s="176" t="s">
        <v>810</v>
      </c>
      <c r="E23" s="176"/>
      <c r="F23" s="401" t="s">
        <v>820</v>
      </c>
      <c r="G23" s="176"/>
      <c r="H23" s="176"/>
      <c r="I23" s="33" t="s">
        <v>80</v>
      </c>
      <c r="J23" s="33"/>
      <c r="K23" s="7"/>
      <c r="L23" s="175" t="s">
        <v>812</v>
      </c>
      <c r="M23" s="175" t="s">
        <v>16</v>
      </c>
      <c r="N23" s="193" t="s">
        <v>821</v>
      </c>
      <c r="O23" s="179" t="s">
        <v>822</v>
      </c>
      <c r="P23" s="176" t="s">
        <v>18</v>
      </c>
      <c r="Q23" s="176" t="s">
        <v>17</v>
      </c>
      <c r="R23" s="175" t="s">
        <v>823</v>
      </c>
      <c r="S23" s="175"/>
      <c r="T23" s="176" t="s">
        <v>246</v>
      </c>
      <c r="U23" s="175"/>
      <c r="V23" s="315" t="s">
        <v>198</v>
      </c>
      <c r="W23" s="176" t="s">
        <v>40</v>
      </c>
      <c r="X23" s="181"/>
      <c r="Y23" s="194"/>
      <c r="Z23" s="194"/>
      <c r="AA23" s="194"/>
      <c r="AB23" s="194"/>
      <c r="AC23" s="194"/>
      <c r="AD23" s="194"/>
      <c r="AE23" s="194"/>
      <c r="AF23" s="194"/>
      <c r="AG23" s="194"/>
      <c r="AH23" s="194"/>
      <c r="AI23" s="194"/>
      <c r="AJ23" s="194"/>
      <c r="AK23" s="194"/>
      <c r="AL23" s="194"/>
      <c r="AM23" s="194"/>
      <c r="AN23" s="194"/>
      <c r="AO23" s="194"/>
      <c r="AP23" s="194"/>
      <c r="AQ23" s="194"/>
    </row>
    <row r="24" spans="1:43" s="155" customFormat="1" ht="29.25" customHeight="1">
      <c r="A24" s="364"/>
      <c r="B24" s="176" t="s">
        <v>14</v>
      </c>
      <c r="C24" s="176" t="s">
        <v>15</v>
      </c>
      <c r="D24" s="176" t="s">
        <v>800</v>
      </c>
      <c r="E24" s="176"/>
      <c r="F24" s="10" t="s">
        <v>824</v>
      </c>
      <c r="G24" s="176"/>
      <c r="H24" s="176"/>
      <c r="I24" s="33" t="s">
        <v>80</v>
      </c>
      <c r="J24" s="33"/>
      <c r="K24" s="7"/>
      <c r="L24" s="175" t="s">
        <v>802</v>
      </c>
      <c r="M24" s="175" t="s">
        <v>16</v>
      </c>
      <c r="N24" s="193" t="s">
        <v>825</v>
      </c>
      <c r="O24" s="179" t="s">
        <v>826</v>
      </c>
      <c r="P24" s="176" t="s">
        <v>827</v>
      </c>
      <c r="Q24" s="176" t="s">
        <v>17</v>
      </c>
      <c r="R24" s="175" t="s">
        <v>828</v>
      </c>
      <c r="S24" s="175"/>
      <c r="T24" s="176" t="s">
        <v>246</v>
      </c>
      <c r="U24" s="175"/>
      <c r="V24" s="315" t="s">
        <v>198</v>
      </c>
      <c r="W24" s="176" t="s">
        <v>40</v>
      </c>
      <c r="X24" s="181"/>
      <c r="Y24" s="194"/>
      <c r="Z24" s="194"/>
      <c r="AA24" s="194"/>
      <c r="AB24" s="194"/>
      <c r="AC24" s="194"/>
      <c r="AD24" s="194"/>
      <c r="AE24" s="194"/>
      <c r="AF24" s="194"/>
      <c r="AG24" s="194"/>
      <c r="AH24" s="194"/>
      <c r="AI24" s="194"/>
      <c r="AJ24" s="194"/>
      <c r="AK24" s="194"/>
      <c r="AL24" s="194"/>
      <c r="AM24" s="194"/>
      <c r="AN24" s="194"/>
      <c r="AO24" s="194"/>
      <c r="AP24" s="194"/>
      <c r="AQ24" s="194"/>
    </row>
    <row r="25" spans="1:43" s="155" customFormat="1" ht="29.25" customHeight="1">
      <c r="A25" s="382"/>
      <c r="B25" s="176" t="s">
        <v>14</v>
      </c>
      <c r="C25" s="176" t="s">
        <v>15</v>
      </c>
      <c r="D25" s="176" t="s">
        <v>829</v>
      </c>
      <c r="E25" s="176"/>
      <c r="F25" s="401" t="s">
        <v>830</v>
      </c>
      <c r="G25" s="176"/>
      <c r="H25" s="176"/>
      <c r="I25" s="33" t="s">
        <v>80</v>
      </c>
      <c r="J25" s="33"/>
      <c r="K25" s="7"/>
      <c r="L25" s="175" t="s">
        <v>831</v>
      </c>
      <c r="M25" s="175" t="s">
        <v>16</v>
      </c>
      <c r="N25" s="193" t="s">
        <v>832</v>
      </c>
      <c r="O25" s="179" t="s">
        <v>833</v>
      </c>
      <c r="P25" s="176" t="s">
        <v>18</v>
      </c>
      <c r="Q25" s="176" t="s">
        <v>17</v>
      </c>
      <c r="R25" s="175" t="s">
        <v>834</v>
      </c>
      <c r="S25" s="175" t="s">
        <v>835</v>
      </c>
      <c r="T25" s="176" t="s">
        <v>246</v>
      </c>
      <c r="U25" s="175" t="s">
        <v>836</v>
      </c>
      <c r="V25" s="315" t="s">
        <v>198</v>
      </c>
      <c r="W25" s="176" t="s">
        <v>40</v>
      </c>
      <c r="X25" s="181"/>
      <c r="Y25" s="194"/>
      <c r="Z25" s="194"/>
      <c r="AA25" s="194"/>
      <c r="AB25" s="194"/>
      <c r="AC25" s="194"/>
      <c r="AD25" s="194"/>
      <c r="AE25" s="194"/>
      <c r="AF25" s="194"/>
      <c r="AG25" s="194"/>
      <c r="AH25" s="194"/>
      <c r="AI25" s="194"/>
      <c r="AJ25" s="194"/>
      <c r="AK25" s="194"/>
      <c r="AL25" s="194"/>
      <c r="AM25" s="194"/>
      <c r="AN25" s="194"/>
      <c r="AO25" s="194"/>
      <c r="AP25" s="194"/>
      <c r="AQ25" s="194"/>
    </row>
    <row r="26" spans="1:43" s="155" customFormat="1" ht="29.25" customHeight="1">
      <c r="A26" s="364"/>
      <c r="B26" s="176" t="s">
        <v>14</v>
      </c>
      <c r="C26" s="176" t="s">
        <v>15</v>
      </c>
      <c r="D26" s="176" t="s">
        <v>810</v>
      </c>
      <c r="E26" s="176"/>
      <c r="F26" s="401" t="s">
        <v>837</v>
      </c>
      <c r="G26" s="176"/>
      <c r="H26" s="176"/>
      <c r="I26" s="33" t="s">
        <v>80</v>
      </c>
      <c r="J26" s="33"/>
      <c r="K26" s="7"/>
      <c r="L26" s="175" t="s">
        <v>812</v>
      </c>
      <c r="M26" s="175" t="s">
        <v>16</v>
      </c>
      <c r="N26" s="193" t="s">
        <v>838</v>
      </c>
      <c r="O26" s="179" t="s">
        <v>839</v>
      </c>
      <c r="P26" s="176" t="s">
        <v>840</v>
      </c>
      <c r="Q26" s="176" t="s">
        <v>17</v>
      </c>
      <c r="R26" s="175" t="s">
        <v>841</v>
      </c>
      <c r="S26" s="175" t="s">
        <v>842</v>
      </c>
      <c r="T26" s="176" t="s">
        <v>246</v>
      </c>
      <c r="U26" s="175" t="s">
        <v>767</v>
      </c>
      <c r="V26" s="315" t="s">
        <v>198</v>
      </c>
      <c r="W26" s="176" t="s">
        <v>40</v>
      </c>
      <c r="X26" s="181"/>
      <c r="Y26" s="194"/>
      <c r="Z26" s="194"/>
      <c r="AA26" s="194"/>
      <c r="AB26" s="194"/>
      <c r="AC26" s="194"/>
      <c r="AD26" s="194"/>
      <c r="AE26" s="194"/>
      <c r="AF26" s="194"/>
      <c r="AG26" s="194"/>
      <c r="AH26" s="194"/>
      <c r="AI26" s="194"/>
      <c r="AJ26" s="194"/>
      <c r="AK26" s="194"/>
      <c r="AL26" s="194"/>
      <c r="AM26" s="194"/>
      <c r="AN26" s="194"/>
      <c r="AO26" s="194"/>
      <c r="AP26" s="194"/>
      <c r="AQ26" s="194"/>
    </row>
    <row r="27" spans="1:43" s="155" customFormat="1" ht="29.25" customHeight="1">
      <c r="A27" s="364"/>
      <c r="B27" s="176" t="s">
        <v>14</v>
      </c>
      <c r="C27" s="176" t="s">
        <v>15</v>
      </c>
      <c r="D27" s="176" t="s">
        <v>843</v>
      </c>
      <c r="E27" s="176"/>
      <c r="F27" s="401" t="s">
        <v>844</v>
      </c>
      <c r="G27" s="176"/>
      <c r="H27" s="176"/>
      <c r="I27" s="33" t="s">
        <v>80</v>
      </c>
      <c r="J27" s="33"/>
      <c r="K27" s="7"/>
      <c r="L27" s="175" t="s">
        <v>845</v>
      </c>
      <c r="M27" s="175" t="s">
        <v>16</v>
      </c>
      <c r="N27" s="193" t="s">
        <v>846</v>
      </c>
      <c r="O27" s="179" t="s">
        <v>847</v>
      </c>
      <c r="P27" s="176" t="s">
        <v>848</v>
      </c>
      <c r="Q27" s="176" t="s">
        <v>17</v>
      </c>
      <c r="R27" s="175" t="s">
        <v>849</v>
      </c>
      <c r="S27" s="175" t="s">
        <v>850</v>
      </c>
      <c r="T27" s="176" t="s">
        <v>246</v>
      </c>
      <c r="U27" s="175" t="s">
        <v>767</v>
      </c>
      <c r="V27" s="315" t="s">
        <v>198</v>
      </c>
      <c r="W27" s="176" t="s">
        <v>40</v>
      </c>
      <c r="X27" s="181"/>
      <c r="Y27" s="194"/>
      <c r="Z27" s="194"/>
      <c r="AA27" s="194"/>
      <c r="AB27" s="194"/>
      <c r="AC27" s="194"/>
      <c r="AD27" s="194"/>
      <c r="AE27" s="194"/>
      <c r="AF27" s="194"/>
      <c r="AG27" s="194"/>
      <c r="AH27" s="194"/>
      <c r="AI27" s="194"/>
      <c r="AJ27" s="194"/>
      <c r="AK27" s="194"/>
      <c r="AL27" s="194"/>
      <c r="AM27" s="194"/>
      <c r="AN27" s="194"/>
      <c r="AO27" s="194"/>
      <c r="AP27" s="194"/>
      <c r="AQ27" s="194"/>
    </row>
    <row r="28" spans="1:43" s="155" customFormat="1" ht="29.25" customHeight="1">
      <c r="A28" s="364"/>
      <c r="B28" s="176" t="s">
        <v>14</v>
      </c>
      <c r="C28" s="176" t="s">
        <v>15</v>
      </c>
      <c r="D28" s="176" t="s">
        <v>843</v>
      </c>
      <c r="E28" s="176"/>
      <c r="F28" s="401" t="s">
        <v>851</v>
      </c>
      <c r="G28" s="176"/>
      <c r="H28" s="176"/>
      <c r="I28" s="33" t="s">
        <v>80</v>
      </c>
      <c r="J28" s="33"/>
      <c r="K28" s="7"/>
      <c r="L28" s="175" t="s">
        <v>845</v>
      </c>
      <c r="M28" s="175" t="s">
        <v>852</v>
      </c>
      <c r="N28" s="193" t="s">
        <v>853</v>
      </c>
      <c r="O28" s="179" t="s">
        <v>854</v>
      </c>
      <c r="P28" s="176" t="s">
        <v>848</v>
      </c>
      <c r="Q28" s="176" t="s">
        <v>17</v>
      </c>
      <c r="R28" s="175" t="s">
        <v>855</v>
      </c>
      <c r="S28" s="175"/>
      <c r="T28" s="176" t="s">
        <v>246</v>
      </c>
      <c r="U28" s="175"/>
      <c r="V28" s="315" t="s">
        <v>198</v>
      </c>
      <c r="W28" s="176" t="s">
        <v>40</v>
      </c>
      <c r="X28" s="181"/>
      <c r="Y28" s="194"/>
      <c r="Z28" s="194"/>
      <c r="AA28" s="194"/>
      <c r="AB28" s="194"/>
      <c r="AC28" s="194"/>
      <c r="AD28" s="194"/>
      <c r="AE28" s="194"/>
      <c r="AF28" s="194"/>
      <c r="AG28" s="194"/>
      <c r="AH28" s="194"/>
      <c r="AI28" s="194"/>
      <c r="AJ28" s="194"/>
      <c r="AK28" s="194"/>
      <c r="AL28" s="194"/>
      <c r="AM28" s="194"/>
      <c r="AN28" s="194"/>
      <c r="AO28" s="194"/>
      <c r="AP28" s="194"/>
      <c r="AQ28" s="194"/>
    </row>
    <row r="29" spans="1:43" s="155" customFormat="1" ht="29.25" customHeight="1">
      <c r="A29" s="364"/>
      <c r="B29" s="176" t="s">
        <v>14</v>
      </c>
      <c r="C29" s="176" t="s">
        <v>15</v>
      </c>
      <c r="D29" s="176" t="s">
        <v>843</v>
      </c>
      <c r="E29" s="176"/>
      <c r="F29" s="401" t="s">
        <v>856</v>
      </c>
      <c r="G29" s="176"/>
      <c r="H29" s="176"/>
      <c r="I29" s="33" t="s">
        <v>80</v>
      </c>
      <c r="J29" s="33"/>
      <c r="K29" s="7"/>
      <c r="L29" s="175" t="s">
        <v>845</v>
      </c>
      <c r="M29" s="175" t="s">
        <v>16</v>
      </c>
      <c r="N29" s="193" t="s">
        <v>857</v>
      </c>
      <c r="O29" s="179" t="s">
        <v>858</v>
      </c>
      <c r="P29" s="176" t="s">
        <v>848</v>
      </c>
      <c r="Q29" s="176" t="s">
        <v>17</v>
      </c>
      <c r="R29" s="175" t="s">
        <v>859</v>
      </c>
      <c r="S29" s="175"/>
      <c r="T29" s="176" t="s">
        <v>246</v>
      </c>
      <c r="U29" s="175"/>
      <c r="V29" s="315" t="s">
        <v>198</v>
      </c>
      <c r="W29" s="176" t="s">
        <v>40</v>
      </c>
      <c r="X29" s="181"/>
      <c r="Y29" s="194"/>
      <c r="Z29" s="194"/>
      <c r="AA29" s="194"/>
      <c r="AB29" s="194"/>
      <c r="AC29" s="194"/>
      <c r="AD29" s="194"/>
      <c r="AE29" s="194"/>
      <c r="AF29" s="194"/>
      <c r="AG29" s="194"/>
      <c r="AH29" s="194"/>
      <c r="AI29" s="194"/>
      <c r="AJ29" s="194"/>
      <c r="AK29" s="194"/>
      <c r="AL29" s="194"/>
      <c r="AM29" s="194"/>
      <c r="AN29" s="194"/>
      <c r="AO29" s="194"/>
      <c r="AP29" s="194"/>
      <c r="AQ29" s="194"/>
    </row>
    <row r="30" spans="1:43" s="155" customFormat="1" ht="29.25" customHeight="1">
      <c r="A30" s="364"/>
      <c r="B30" s="176" t="s">
        <v>14</v>
      </c>
      <c r="C30" s="176" t="s">
        <v>15</v>
      </c>
      <c r="D30" s="176" t="s">
        <v>843</v>
      </c>
      <c r="E30" s="176"/>
      <c r="F30" s="401" t="s">
        <v>860</v>
      </c>
      <c r="G30" s="176"/>
      <c r="H30" s="176"/>
      <c r="I30" s="33" t="s">
        <v>80</v>
      </c>
      <c r="J30" s="33"/>
      <c r="K30" s="7"/>
      <c r="L30" s="175" t="s">
        <v>845</v>
      </c>
      <c r="M30" s="175" t="s">
        <v>16</v>
      </c>
      <c r="N30" s="193" t="s">
        <v>861</v>
      </c>
      <c r="O30" s="179" t="s">
        <v>862</v>
      </c>
      <c r="P30" s="176" t="s">
        <v>848</v>
      </c>
      <c r="Q30" s="176" t="s">
        <v>17</v>
      </c>
      <c r="R30" s="175" t="s">
        <v>863</v>
      </c>
      <c r="S30" s="175"/>
      <c r="T30" s="176" t="s">
        <v>246</v>
      </c>
      <c r="U30" s="175"/>
      <c r="V30" s="315" t="s">
        <v>198</v>
      </c>
      <c r="W30" s="176" t="s">
        <v>40</v>
      </c>
      <c r="X30" s="181"/>
      <c r="Y30" s="194"/>
      <c r="Z30" s="194"/>
      <c r="AA30" s="194"/>
      <c r="AB30" s="194"/>
      <c r="AC30" s="194"/>
      <c r="AD30" s="194"/>
      <c r="AE30" s="194"/>
      <c r="AF30" s="194"/>
      <c r="AG30" s="194"/>
      <c r="AH30" s="194"/>
      <c r="AI30" s="194"/>
      <c r="AJ30" s="194"/>
      <c r="AK30" s="194"/>
      <c r="AL30" s="194"/>
      <c r="AM30" s="194"/>
      <c r="AN30" s="194"/>
      <c r="AO30" s="194"/>
      <c r="AP30" s="194"/>
      <c r="AQ30" s="194"/>
    </row>
    <row r="31" spans="1:43" s="104" customFormat="1" ht="29.25" customHeight="1">
      <c r="A31" s="364"/>
      <c r="B31" s="209"/>
      <c r="C31" s="37"/>
      <c r="D31" s="37"/>
      <c r="E31" s="37"/>
      <c r="F31" s="37">
        <v>1</v>
      </c>
      <c r="G31" s="37"/>
      <c r="H31" s="37"/>
      <c r="I31" s="107"/>
      <c r="J31" s="107"/>
      <c r="K31" s="43"/>
      <c r="L31" s="38" t="s">
        <v>28</v>
      </c>
      <c r="M31" s="36" t="s">
        <v>29</v>
      </c>
      <c r="N31" s="36"/>
      <c r="O31" s="39"/>
      <c r="P31" s="37"/>
      <c r="Q31" s="37"/>
      <c r="R31" s="36"/>
      <c r="S31" s="36"/>
      <c r="T31" s="37"/>
      <c r="U31" s="36"/>
      <c r="V31" s="37"/>
      <c r="W31" s="37"/>
      <c r="X31" s="173"/>
      <c r="Y31" s="195"/>
      <c r="Z31" s="195"/>
      <c r="AA31" s="195"/>
      <c r="AB31" s="195"/>
      <c r="AC31" s="195"/>
      <c r="AD31" s="195"/>
      <c r="AE31" s="195"/>
      <c r="AF31" s="195"/>
      <c r="AG31" s="195"/>
      <c r="AH31" s="195"/>
      <c r="AI31" s="195"/>
      <c r="AJ31" s="195"/>
      <c r="AK31" s="195"/>
      <c r="AL31" s="195"/>
      <c r="AM31" s="195"/>
      <c r="AN31" s="195"/>
      <c r="AO31" s="195"/>
      <c r="AP31" s="195"/>
      <c r="AQ31" s="195"/>
    </row>
    <row r="32" spans="1:43" ht="29.25" customHeight="1">
      <c r="A32" s="364"/>
      <c r="B32" s="211" t="s">
        <v>26</v>
      </c>
      <c r="C32" s="4"/>
      <c r="D32" s="3"/>
      <c r="E32" s="4">
        <v>217</v>
      </c>
      <c r="F32" s="4">
        <v>10410</v>
      </c>
      <c r="G32" s="29"/>
      <c r="H32" s="29"/>
      <c r="I32" s="33" t="s">
        <v>32</v>
      </c>
      <c r="J32" s="33"/>
      <c r="K32" s="7"/>
      <c r="L32" s="5"/>
      <c r="M32" s="5" t="s">
        <v>437</v>
      </c>
      <c r="N32" s="102" t="s">
        <v>44</v>
      </c>
      <c r="O32" s="179" t="s">
        <v>45</v>
      </c>
      <c r="P32" s="11" t="s">
        <v>18</v>
      </c>
      <c r="Q32" s="11" t="s">
        <v>17</v>
      </c>
      <c r="R32" s="180" t="s">
        <v>662</v>
      </c>
      <c r="S32" s="12"/>
      <c r="T32" s="9" t="s">
        <v>246</v>
      </c>
      <c r="U32" s="42" t="s">
        <v>606</v>
      </c>
      <c r="V32" s="178" t="s">
        <v>432</v>
      </c>
      <c r="W32" s="9" t="s">
        <v>40</v>
      </c>
    </row>
    <row r="33" spans="1:43" ht="29.25" customHeight="1">
      <c r="A33" s="364"/>
      <c r="B33" s="210" t="s">
        <v>26</v>
      </c>
      <c r="C33" s="9"/>
      <c r="D33" s="9"/>
      <c r="E33" s="4">
        <v>179</v>
      </c>
      <c r="F33" s="4">
        <v>10500</v>
      </c>
      <c r="G33" s="16"/>
      <c r="H33" s="16"/>
      <c r="I33" s="35" t="s">
        <v>32</v>
      </c>
      <c r="J33" s="35"/>
      <c r="K33" s="11"/>
      <c r="L33" s="12"/>
      <c r="M33" s="5" t="s">
        <v>30</v>
      </c>
      <c r="N33" s="193" t="s">
        <v>38</v>
      </c>
      <c r="O33" s="179" t="s">
        <v>39</v>
      </c>
      <c r="P33" s="11" t="s">
        <v>18</v>
      </c>
      <c r="Q33" s="11" t="s">
        <v>17</v>
      </c>
      <c r="R33" s="180" t="s">
        <v>527</v>
      </c>
      <c r="S33" s="12"/>
      <c r="T33" s="178" t="s">
        <v>246</v>
      </c>
      <c r="U33" s="42" t="s">
        <v>467</v>
      </c>
      <c r="V33" s="178" t="s">
        <v>432</v>
      </c>
      <c r="W33" s="9" t="s">
        <v>40</v>
      </c>
    </row>
    <row r="34" spans="1:43" ht="29.25" customHeight="1">
      <c r="A34" s="364"/>
      <c r="B34" s="210" t="s">
        <v>26</v>
      </c>
      <c r="C34" s="9"/>
      <c r="D34" s="9"/>
      <c r="E34" s="3">
        <v>192</v>
      </c>
      <c r="F34" s="4">
        <v>10800</v>
      </c>
      <c r="G34" s="16"/>
      <c r="H34" s="16"/>
      <c r="I34" s="35" t="s">
        <v>32</v>
      </c>
      <c r="J34" s="35"/>
      <c r="K34" s="11"/>
      <c r="L34" s="12"/>
      <c r="M34" s="5" t="s">
        <v>41</v>
      </c>
      <c r="N34" s="193" t="s">
        <v>42</v>
      </c>
      <c r="O34" s="6" t="s">
        <v>558</v>
      </c>
      <c r="P34" s="3" t="s">
        <v>43</v>
      </c>
      <c r="Q34" s="9" t="s">
        <v>17</v>
      </c>
      <c r="R34" s="180" t="s">
        <v>601</v>
      </c>
      <c r="S34" s="12"/>
      <c r="T34" s="178" t="s">
        <v>246</v>
      </c>
      <c r="U34" s="154" t="s">
        <v>668</v>
      </c>
      <c r="V34" s="178" t="s">
        <v>198</v>
      </c>
      <c r="W34" s="9" t="s">
        <v>40</v>
      </c>
    </row>
    <row r="35" spans="1:43" s="104" customFormat="1" ht="29.25" customHeight="1">
      <c r="A35" s="364"/>
      <c r="B35" s="212"/>
      <c r="C35" s="52"/>
      <c r="D35" s="52"/>
      <c r="E35" s="52"/>
      <c r="F35" s="52">
        <v>2</v>
      </c>
      <c r="G35" s="52"/>
      <c r="H35" s="52"/>
      <c r="I35" s="108"/>
      <c r="J35" s="108"/>
      <c r="K35" s="213"/>
      <c r="L35" s="53" t="s">
        <v>46</v>
      </c>
      <c r="M35" s="54" t="s">
        <v>47</v>
      </c>
      <c r="N35" s="54"/>
      <c r="O35" s="55"/>
      <c r="P35" s="52"/>
      <c r="Q35" s="52"/>
      <c r="R35" s="54"/>
      <c r="S35" s="54"/>
      <c r="T35" s="52"/>
      <c r="U35" s="54"/>
      <c r="V35" s="52"/>
      <c r="W35" s="52"/>
      <c r="X35" s="173"/>
      <c r="Y35" s="195"/>
      <c r="Z35" s="195"/>
      <c r="AA35" s="195"/>
      <c r="AB35" s="195"/>
      <c r="AC35" s="195"/>
      <c r="AD35" s="195"/>
      <c r="AE35" s="195"/>
      <c r="AF35" s="195"/>
      <c r="AG35" s="195"/>
      <c r="AH35" s="195"/>
      <c r="AI35" s="195"/>
      <c r="AJ35" s="195"/>
      <c r="AK35" s="195"/>
      <c r="AL35" s="195"/>
      <c r="AM35" s="195"/>
      <c r="AN35" s="195"/>
      <c r="AO35" s="195"/>
      <c r="AP35" s="195"/>
      <c r="AQ35" s="195"/>
    </row>
    <row r="36" spans="1:43" ht="29.25" customHeight="1">
      <c r="A36" s="369"/>
      <c r="B36" s="277" t="s">
        <v>26</v>
      </c>
      <c r="C36" s="214"/>
      <c r="D36" s="214"/>
      <c r="E36" s="215">
        <v>964</v>
      </c>
      <c r="F36" s="215">
        <v>20410</v>
      </c>
      <c r="G36" s="216"/>
      <c r="H36" s="216"/>
      <c r="I36" s="217" t="s">
        <v>48</v>
      </c>
      <c r="J36" s="217" t="s">
        <v>48</v>
      </c>
      <c r="K36" s="217" t="s">
        <v>48</v>
      </c>
      <c r="L36" s="218"/>
      <c r="M36" s="219" t="s">
        <v>426</v>
      </c>
      <c r="N36" s="220" t="s">
        <v>425</v>
      </c>
      <c r="O36" s="221" t="s">
        <v>435</v>
      </c>
      <c r="P36" s="222" t="s">
        <v>18</v>
      </c>
      <c r="Q36" s="223" t="s">
        <v>34</v>
      </c>
      <c r="R36" s="224" t="s">
        <v>436</v>
      </c>
      <c r="S36" s="218"/>
      <c r="T36" s="215" t="s">
        <v>439</v>
      </c>
      <c r="U36" s="225" t="s">
        <v>694</v>
      </c>
      <c r="V36" s="215" t="s">
        <v>198</v>
      </c>
      <c r="W36" s="215" t="s">
        <v>40</v>
      </c>
    </row>
    <row r="37" spans="1:43" ht="29.25" customHeight="1">
      <c r="A37" s="369"/>
      <c r="B37" s="278" t="s">
        <v>26</v>
      </c>
      <c r="C37" s="214"/>
      <c r="D37" s="215"/>
      <c r="E37" s="226">
        <v>47</v>
      </c>
      <c r="F37" s="215">
        <v>21002</v>
      </c>
      <c r="G37" s="223"/>
      <c r="H37" s="223"/>
      <c r="I37" s="222" t="s">
        <v>32</v>
      </c>
      <c r="J37" s="222"/>
      <c r="K37" s="223"/>
      <c r="L37" s="227"/>
      <c r="M37" s="224" t="s">
        <v>51</v>
      </c>
      <c r="N37" s="220" t="s">
        <v>52</v>
      </c>
      <c r="O37" s="221" t="s">
        <v>559</v>
      </c>
      <c r="P37" s="223" t="s">
        <v>18</v>
      </c>
      <c r="Q37" s="223" t="s">
        <v>17</v>
      </c>
      <c r="R37" s="224" t="s">
        <v>53</v>
      </c>
      <c r="S37" s="228"/>
      <c r="T37" s="215" t="s">
        <v>246</v>
      </c>
      <c r="U37" s="225" t="s">
        <v>695</v>
      </c>
      <c r="V37" s="215" t="s">
        <v>198</v>
      </c>
      <c r="W37" s="215" t="s">
        <v>40</v>
      </c>
    </row>
    <row r="38" spans="1:43" ht="29.25" customHeight="1">
      <c r="A38" s="369"/>
      <c r="B38" s="278" t="s">
        <v>26</v>
      </c>
      <c r="C38" s="214"/>
      <c r="D38" s="215"/>
      <c r="E38" s="229">
        <v>599</v>
      </c>
      <c r="F38" s="215">
        <v>21010</v>
      </c>
      <c r="G38" s="230"/>
      <c r="H38" s="230"/>
      <c r="I38" s="222" t="s">
        <v>32</v>
      </c>
      <c r="J38" s="222" t="s">
        <v>32</v>
      </c>
      <c r="K38" s="231" t="s">
        <v>32</v>
      </c>
      <c r="L38" s="232"/>
      <c r="M38" s="219" t="s">
        <v>51</v>
      </c>
      <c r="N38" s="220" t="s">
        <v>412</v>
      </c>
      <c r="O38" s="221" t="s">
        <v>589</v>
      </c>
      <c r="P38" s="223" t="s">
        <v>18</v>
      </c>
      <c r="Q38" s="222" t="s">
        <v>34</v>
      </c>
      <c r="R38" s="224" t="s">
        <v>441</v>
      </c>
      <c r="S38" s="228"/>
      <c r="T38" s="215" t="s">
        <v>246</v>
      </c>
      <c r="U38" s="225" t="s">
        <v>694</v>
      </c>
      <c r="V38" s="215" t="s">
        <v>198</v>
      </c>
      <c r="W38" s="215" t="s">
        <v>40</v>
      </c>
    </row>
    <row r="39" spans="1:43" ht="29.25" customHeight="1">
      <c r="A39" s="369"/>
      <c r="B39" s="278" t="s">
        <v>26</v>
      </c>
      <c r="C39" s="215"/>
      <c r="D39" s="215"/>
      <c r="E39" s="233">
        <v>601</v>
      </c>
      <c r="F39" s="215">
        <v>21011</v>
      </c>
      <c r="G39" s="223"/>
      <c r="H39" s="223"/>
      <c r="I39" s="222" t="s">
        <v>32</v>
      </c>
      <c r="J39" s="222" t="s">
        <v>32</v>
      </c>
      <c r="K39" s="231" t="s">
        <v>32</v>
      </c>
      <c r="L39" s="227"/>
      <c r="M39" s="219" t="s">
        <v>51</v>
      </c>
      <c r="N39" s="220" t="s">
        <v>196</v>
      </c>
      <c r="O39" s="221" t="s">
        <v>560</v>
      </c>
      <c r="P39" s="223" t="s">
        <v>18</v>
      </c>
      <c r="Q39" s="222" t="s">
        <v>34</v>
      </c>
      <c r="R39" s="224" t="s">
        <v>197</v>
      </c>
      <c r="S39" s="228"/>
      <c r="T39" s="215" t="s">
        <v>246</v>
      </c>
      <c r="U39" s="225" t="s">
        <v>694</v>
      </c>
      <c r="V39" s="215" t="s">
        <v>198</v>
      </c>
      <c r="W39" s="215" t="s">
        <v>40</v>
      </c>
    </row>
    <row r="40" spans="1:43" ht="29.25" customHeight="1">
      <c r="A40" s="369"/>
      <c r="B40" s="278" t="s">
        <v>26</v>
      </c>
      <c r="C40" s="215"/>
      <c r="D40" s="215"/>
      <c r="E40" s="233">
        <v>1167</v>
      </c>
      <c r="F40" s="215">
        <v>21020</v>
      </c>
      <c r="G40" s="223"/>
      <c r="H40" s="223"/>
      <c r="I40" s="222" t="s">
        <v>33</v>
      </c>
      <c r="J40" s="222" t="s">
        <v>33</v>
      </c>
      <c r="K40" s="222" t="s">
        <v>33</v>
      </c>
      <c r="L40" s="227"/>
      <c r="M40" s="224" t="s">
        <v>51</v>
      </c>
      <c r="N40" s="225" t="s">
        <v>532</v>
      </c>
      <c r="O40" s="221" t="s">
        <v>561</v>
      </c>
      <c r="P40" s="223" t="s">
        <v>18</v>
      </c>
      <c r="Q40" s="222" t="s">
        <v>34</v>
      </c>
      <c r="R40" s="224" t="s">
        <v>532</v>
      </c>
      <c r="S40" s="228"/>
      <c r="T40" s="215" t="s">
        <v>246</v>
      </c>
      <c r="U40" s="225" t="s">
        <v>694</v>
      </c>
      <c r="V40" s="215" t="s">
        <v>198</v>
      </c>
      <c r="W40" s="215" t="s">
        <v>40</v>
      </c>
    </row>
    <row r="41" spans="1:43" ht="29.25" customHeight="1">
      <c r="A41" s="369"/>
      <c r="B41" s="278" t="s">
        <v>26</v>
      </c>
      <c r="C41" s="215"/>
      <c r="D41" s="215"/>
      <c r="E41" s="233">
        <v>1168</v>
      </c>
      <c r="F41" s="215">
        <v>21021</v>
      </c>
      <c r="G41" s="223"/>
      <c r="H41" s="223"/>
      <c r="I41" s="222" t="s">
        <v>33</v>
      </c>
      <c r="J41" s="222" t="s">
        <v>33</v>
      </c>
      <c r="K41" s="222" t="s">
        <v>33</v>
      </c>
      <c r="L41" s="227"/>
      <c r="M41" s="224" t="s">
        <v>51</v>
      </c>
      <c r="N41" s="225" t="s">
        <v>530</v>
      </c>
      <c r="O41" s="221" t="s">
        <v>562</v>
      </c>
      <c r="P41" s="223" t="s">
        <v>18</v>
      </c>
      <c r="Q41" s="222" t="s">
        <v>34</v>
      </c>
      <c r="R41" s="224" t="s">
        <v>197</v>
      </c>
      <c r="S41" s="228"/>
      <c r="T41" s="215" t="s">
        <v>246</v>
      </c>
      <c r="U41" s="225" t="s">
        <v>694</v>
      </c>
      <c r="V41" s="215" t="s">
        <v>198</v>
      </c>
      <c r="W41" s="215" t="s">
        <v>40</v>
      </c>
    </row>
    <row r="42" spans="1:43" ht="29.25" customHeight="1">
      <c r="A42" s="369"/>
      <c r="B42" s="278" t="s">
        <v>26</v>
      </c>
      <c r="C42" s="215"/>
      <c r="D42" s="215"/>
      <c r="E42" s="233">
        <v>1169</v>
      </c>
      <c r="F42" s="215">
        <v>21022</v>
      </c>
      <c r="G42" s="223"/>
      <c r="H42" s="223"/>
      <c r="I42" s="222" t="s">
        <v>33</v>
      </c>
      <c r="J42" s="222" t="s">
        <v>33</v>
      </c>
      <c r="K42" s="222" t="s">
        <v>33</v>
      </c>
      <c r="L42" s="227"/>
      <c r="M42" s="224" t="s">
        <v>51</v>
      </c>
      <c r="N42" s="225" t="s">
        <v>531</v>
      </c>
      <c r="O42" s="221" t="s">
        <v>563</v>
      </c>
      <c r="P42" s="223" t="s">
        <v>18</v>
      </c>
      <c r="Q42" s="222" t="s">
        <v>34</v>
      </c>
      <c r="R42" s="224" t="s">
        <v>544</v>
      </c>
      <c r="S42" s="228"/>
      <c r="T42" s="215" t="s">
        <v>246</v>
      </c>
      <c r="U42" s="225" t="s">
        <v>694</v>
      </c>
      <c r="V42" s="215" t="s">
        <v>198</v>
      </c>
      <c r="W42" s="215" t="s">
        <v>40</v>
      </c>
    </row>
    <row r="43" spans="1:43" ht="29.25" customHeight="1">
      <c r="A43" s="369"/>
      <c r="B43" s="278" t="s">
        <v>26</v>
      </c>
      <c r="C43" s="214"/>
      <c r="D43" s="215"/>
      <c r="E43" s="229">
        <v>600</v>
      </c>
      <c r="F43" s="214">
        <v>21411</v>
      </c>
      <c r="G43" s="230"/>
      <c r="H43" s="230"/>
      <c r="I43" s="222" t="s">
        <v>32</v>
      </c>
      <c r="J43" s="222" t="s">
        <v>32</v>
      </c>
      <c r="K43" s="231" t="s">
        <v>32</v>
      </c>
      <c r="L43" s="232"/>
      <c r="M43" s="219" t="s">
        <v>54</v>
      </c>
      <c r="N43" s="220" t="s">
        <v>195</v>
      </c>
      <c r="O43" s="221" t="s">
        <v>564</v>
      </c>
      <c r="P43" s="223" t="s">
        <v>18</v>
      </c>
      <c r="Q43" s="223" t="s">
        <v>34</v>
      </c>
      <c r="R43" s="224" t="s">
        <v>339</v>
      </c>
      <c r="S43" s="227"/>
      <c r="T43" s="223" t="s">
        <v>670</v>
      </c>
      <c r="U43" s="234" t="s">
        <v>685</v>
      </c>
      <c r="V43" s="215" t="s">
        <v>198</v>
      </c>
      <c r="W43" s="215" t="s">
        <v>40</v>
      </c>
    </row>
    <row r="44" spans="1:43" s="104" customFormat="1" ht="29.25" customHeight="1">
      <c r="A44" s="364"/>
      <c r="B44" s="279"/>
      <c r="C44" s="238"/>
      <c r="D44" s="238"/>
      <c r="E44" s="238"/>
      <c r="F44" s="238">
        <v>3</v>
      </c>
      <c r="G44" s="238"/>
      <c r="H44" s="238"/>
      <c r="I44" s="239"/>
      <c r="J44" s="239"/>
      <c r="K44" s="240"/>
      <c r="L44" s="241" t="s">
        <v>59</v>
      </c>
      <c r="M44" s="241" t="s">
        <v>242</v>
      </c>
      <c r="N44" s="242"/>
      <c r="O44" s="243"/>
      <c r="P44" s="238"/>
      <c r="Q44" s="238"/>
      <c r="R44" s="242"/>
      <c r="S44" s="242"/>
      <c r="T44" s="238"/>
      <c r="U44" s="242"/>
      <c r="V44" s="238"/>
      <c r="W44" s="238"/>
      <c r="X44" s="173"/>
      <c r="Y44" s="195"/>
      <c r="Z44" s="195"/>
      <c r="AA44" s="195"/>
      <c r="AB44" s="195"/>
      <c r="AC44" s="195"/>
      <c r="AD44" s="195"/>
      <c r="AE44" s="195"/>
      <c r="AF44" s="195"/>
      <c r="AG44" s="195"/>
      <c r="AH44" s="195"/>
      <c r="AI44" s="195"/>
      <c r="AJ44" s="195"/>
      <c r="AK44" s="195"/>
      <c r="AL44" s="195"/>
      <c r="AM44" s="195"/>
      <c r="AN44" s="195"/>
      <c r="AO44" s="195"/>
      <c r="AP44" s="195"/>
      <c r="AQ44" s="195"/>
    </row>
    <row r="45" spans="1:43" ht="29.25" customHeight="1">
      <c r="A45" s="369"/>
      <c r="B45" s="280" t="s">
        <v>26</v>
      </c>
      <c r="C45" s="236"/>
      <c r="D45" s="236"/>
      <c r="E45" s="215">
        <v>243</v>
      </c>
      <c r="F45" s="223">
        <v>30001</v>
      </c>
      <c r="G45" s="223"/>
      <c r="H45" s="223"/>
      <c r="I45" s="222" t="s">
        <v>32</v>
      </c>
      <c r="J45" s="222"/>
      <c r="K45" s="223"/>
      <c r="L45" s="235"/>
      <c r="M45" s="228" t="s">
        <v>60</v>
      </c>
      <c r="N45" s="220" t="s">
        <v>61</v>
      </c>
      <c r="O45" s="221" t="s">
        <v>565</v>
      </c>
      <c r="P45" s="236" t="s">
        <v>55</v>
      </c>
      <c r="Q45" s="236" t="s">
        <v>17</v>
      </c>
      <c r="R45" s="224" t="s">
        <v>528</v>
      </c>
      <c r="S45" s="237"/>
      <c r="T45" s="223" t="s">
        <v>246</v>
      </c>
      <c r="U45" s="237" t="s">
        <v>471</v>
      </c>
      <c r="V45" s="223" t="s">
        <v>198</v>
      </c>
      <c r="W45" s="236" t="s">
        <v>40</v>
      </c>
    </row>
    <row r="46" spans="1:43" ht="29.25" customHeight="1">
      <c r="A46" s="369"/>
      <c r="B46" s="280" t="s">
        <v>26</v>
      </c>
      <c r="C46" s="236"/>
      <c r="D46" s="236"/>
      <c r="E46" s="215">
        <v>608</v>
      </c>
      <c r="F46" s="223">
        <v>30002</v>
      </c>
      <c r="G46" s="223"/>
      <c r="H46" s="223"/>
      <c r="I46" s="222" t="s">
        <v>32</v>
      </c>
      <c r="J46" s="222" t="s">
        <v>32</v>
      </c>
      <c r="K46" s="231" t="s">
        <v>32</v>
      </c>
      <c r="L46" s="235"/>
      <c r="M46" s="228" t="s">
        <v>60</v>
      </c>
      <c r="N46" s="220" t="s">
        <v>199</v>
      </c>
      <c r="O46" s="221" t="s">
        <v>566</v>
      </c>
      <c r="P46" s="236" t="s">
        <v>18</v>
      </c>
      <c r="Q46" s="236" t="s">
        <v>34</v>
      </c>
      <c r="R46" s="224" t="s">
        <v>200</v>
      </c>
      <c r="S46" s="237"/>
      <c r="T46" s="223" t="s">
        <v>246</v>
      </c>
      <c r="U46" s="244" t="s">
        <v>671</v>
      </c>
      <c r="V46" s="223" t="s">
        <v>198</v>
      </c>
      <c r="W46" s="236" t="s">
        <v>40</v>
      </c>
    </row>
    <row r="47" spans="1:43" ht="29.25" customHeight="1">
      <c r="A47" s="369"/>
      <c r="B47" s="280" t="s">
        <v>26</v>
      </c>
      <c r="C47" s="236"/>
      <c r="D47" s="236"/>
      <c r="E47" s="215">
        <v>244</v>
      </c>
      <c r="F47" s="223">
        <v>30100</v>
      </c>
      <c r="G47" s="223"/>
      <c r="H47" s="223"/>
      <c r="I47" s="222" t="s">
        <v>32</v>
      </c>
      <c r="J47" s="222"/>
      <c r="K47" s="223"/>
      <c r="L47" s="235"/>
      <c r="M47" s="228" t="s">
        <v>62</v>
      </c>
      <c r="N47" s="220" t="s">
        <v>63</v>
      </c>
      <c r="O47" s="221" t="s">
        <v>64</v>
      </c>
      <c r="P47" s="236" t="s">
        <v>65</v>
      </c>
      <c r="Q47" s="236" t="s">
        <v>17</v>
      </c>
      <c r="R47" s="224" t="s">
        <v>529</v>
      </c>
      <c r="S47" s="237"/>
      <c r="T47" s="223" t="s">
        <v>246</v>
      </c>
      <c r="U47" s="237" t="s">
        <v>471</v>
      </c>
      <c r="V47" s="223" t="s">
        <v>198</v>
      </c>
      <c r="W47" s="236" t="s">
        <v>40</v>
      </c>
    </row>
    <row r="48" spans="1:43" s="104" customFormat="1" ht="29.25" customHeight="1">
      <c r="A48" s="364"/>
      <c r="B48" s="279"/>
      <c r="C48" s="238"/>
      <c r="D48" s="238"/>
      <c r="E48" s="238"/>
      <c r="F48" s="238">
        <v>3</v>
      </c>
      <c r="G48" s="238"/>
      <c r="H48" s="238"/>
      <c r="I48" s="239"/>
      <c r="J48" s="239"/>
      <c r="K48" s="240"/>
      <c r="L48" s="241" t="s">
        <v>67</v>
      </c>
      <c r="M48" s="245" t="s">
        <v>243</v>
      </c>
      <c r="N48" s="242"/>
      <c r="O48" s="243"/>
      <c r="P48" s="238"/>
      <c r="Q48" s="238"/>
      <c r="R48" s="242"/>
      <c r="S48" s="242"/>
      <c r="T48" s="238"/>
      <c r="U48" s="242"/>
      <c r="V48" s="238"/>
      <c r="W48" s="238"/>
      <c r="X48" s="173"/>
      <c r="Y48" s="195"/>
      <c r="Z48" s="195"/>
      <c r="AA48" s="195"/>
      <c r="AB48" s="195"/>
      <c r="AC48" s="195"/>
      <c r="AD48" s="195"/>
      <c r="AE48" s="195"/>
      <c r="AF48" s="195"/>
      <c r="AG48" s="195"/>
      <c r="AH48" s="195"/>
      <c r="AI48" s="195"/>
      <c r="AJ48" s="195"/>
      <c r="AK48" s="195"/>
      <c r="AL48" s="195"/>
      <c r="AM48" s="195"/>
      <c r="AN48" s="195"/>
      <c r="AO48" s="195"/>
      <c r="AP48" s="195"/>
      <c r="AQ48" s="195"/>
    </row>
    <row r="49" spans="1:45" ht="29.25" customHeight="1">
      <c r="A49" s="364"/>
      <c r="B49" s="277" t="s">
        <v>26</v>
      </c>
      <c r="C49" s="214"/>
      <c r="D49" s="215"/>
      <c r="E49" s="215">
        <v>1085</v>
      </c>
      <c r="F49" s="215">
        <v>32000</v>
      </c>
      <c r="G49" s="215"/>
      <c r="H49" s="215"/>
      <c r="I49" s="217" t="s">
        <v>32</v>
      </c>
      <c r="J49" s="217"/>
      <c r="K49" s="231"/>
      <c r="L49" s="228"/>
      <c r="M49" s="246" t="s">
        <v>68</v>
      </c>
      <c r="N49" s="220" t="s">
        <v>69</v>
      </c>
      <c r="O49" s="221" t="s">
        <v>70</v>
      </c>
      <c r="P49" s="214" t="s">
        <v>71</v>
      </c>
      <c r="Q49" s="214" t="s">
        <v>17</v>
      </c>
      <c r="R49" s="228" t="s">
        <v>342</v>
      </c>
      <c r="S49" s="218"/>
      <c r="T49" s="215" t="s">
        <v>246</v>
      </c>
      <c r="U49" s="247" t="s">
        <v>678</v>
      </c>
      <c r="V49" s="215" t="s">
        <v>198</v>
      </c>
      <c r="W49" s="214" t="s">
        <v>138</v>
      </c>
    </row>
    <row r="50" spans="1:45" ht="29.25" customHeight="1">
      <c r="A50" s="364"/>
      <c r="B50" s="281" t="s">
        <v>26</v>
      </c>
      <c r="C50" s="248"/>
      <c r="D50" s="248"/>
      <c r="E50" s="222">
        <v>971</v>
      </c>
      <c r="F50" s="222">
        <v>32710</v>
      </c>
      <c r="G50" s="222"/>
      <c r="H50" s="222"/>
      <c r="I50" s="222" t="s">
        <v>73</v>
      </c>
      <c r="J50" s="222" t="s">
        <v>73</v>
      </c>
      <c r="K50" s="222" t="s">
        <v>73</v>
      </c>
      <c r="L50" s="246"/>
      <c r="M50" s="246" t="s">
        <v>74</v>
      </c>
      <c r="N50" s="220" t="s">
        <v>410</v>
      </c>
      <c r="O50" s="221" t="s">
        <v>422</v>
      </c>
      <c r="P50" s="222" t="s">
        <v>411</v>
      </c>
      <c r="Q50" s="222" t="s">
        <v>34</v>
      </c>
      <c r="R50" s="249" t="s">
        <v>423</v>
      </c>
      <c r="S50" s="246"/>
      <c r="T50" s="222" t="s">
        <v>246</v>
      </c>
      <c r="U50" s="250" t="s">
        <v>634</v>
      </c>
      <c r="V50" s="251" t="s">
        <v>198</v>
      </c>
      <c r="W50" s="222" t="s">
        <v>40</v>
      </c>
    </row>
    <row r="51" spans="1:45" s="104" customFormat="1" ht="29.25" customHeight="1">
      <c r="A51" s="364"/>
      <c r="B51" s="279"/>
      <c r="C51" s="238"/>
      <c r="D51" s="238"/>
      <c r="E51" s="238"/>
      <c r="F51" s="238">
        <v>4</v>
      </c>
      <c r="G51" s="238"/>
      <c r="H51" s="238"/>
      <c r="I51" s="239"/>
      <c r="J51" s="239"/>
      <c r="K51" s="252"/>
      <c r="L51" s="241" t="s">
        <v>77</v>
      </c>
      <c r="M51" s="241" t="s">
        <v>78</v>
      </c>
      <c r="N51" s="242"/>
      <c r="O51" s="243"/>
      <c r="P51" s="238"/>
      <c r="Q51" s="238"/>
      <c r="R51" s="242"/>
      <c r="S51" s="242"/>
      <c r="T51" s="238"/>
      <c r="U51" s="242"/>
      <c r="V51" s="238"/>
      <c r="W51" s="238"/>
      <c r="X51" s="173"/>
      <c r="Y51" s="195"/>
      <c r="Z51" s="195"/>
      <c r="AA51" s="195"/>
      <c r="AB51" s="195"/>
      <c r="AC51" s="195"/>
      <c r="AD51" s="195"/>
      <c r="AE51" s="195"/>
      <c r="AF51" s="195"/>
      <c r="AG51" s="195"/>
      <c r="AH51" s="195"/>
      <c r="AI51" s="195"/>
      <c r="AJ51" s="195"/>
      <c r="AK51" s="195"/>
      <c r="AL51" s="195"/>
      <c r="AM51" s="195"/>
      <c r="AN51" s="195"/>
      <c r="AO51" s="195"/>
      <c r="AP51" s="195"/>
      <c r="AQ51" s="195"/>
    </row>
    <row r="52" spans="1:45" ht="29.25" customHeight="1">
      <c r="A52" s="364"/>
      <c r="B52" s="277" t="s">
        <v>26</v>
      </c>
      <c r="C52" s="214"/>
      <c r="D52" s="214"/>
      <c r="E52" s="215">
        <v>234</v>
      </c>
      <c r="F52" s="215">
        <v>40000</v>
      </c>
      <c r="G52" s="216"/>
      <c r="H52" s="216"/>
      <c r="I52" s="217" t="s">
        <v>32</v>
      </c>
      <c r="J52" s="217"/>
      <c r="K52" s="231"/>
      <c r="L52" s="219"/>
      <c r="M52" s="218" t="s">
        <v>82</v>
      </c>
      <c r="N52" s="220" t="s">
        <v>83</v>
      </c>
      <c r="O52" s="221" t="s">
        <v>84</v>
      </c>
      <c r="P52" s="236" t="s">
        <v>55</v>
      </c>
      <c r="Q52" s="236" t="s">
        <v>17</v>
      </c>
      <c r="R52" s="224" t="s">
        <v>340</v>
      </c>
      <c r="S52" s="235"/>
      <c r="T52" s="223" t="s">
        <v>246</v>
      </c>
      <c r="U52" s="237" t="s">
        <v>679</v>
      </c>
      <c r="V52" s="223" t="s">
        <v>432</v>
      </c>
      <c r="W52" s="236" t="s">
        <v>40</v>
      </c>
    </row>
    <row r="53" spans="1:45" ht="29.25" customHeight="1">
      <c r="A53" s="364"/>
      <c r="B53" s="281" t="s">
        <v>26</v>
      </c>
      <c r="C53" s="248"/>
      <c r="D53" s="222"/>
      <c r="E53" s="222">
        <v>172</v>
      </c>
      <c r="F53" s="222">
        <v>42000</v>
      </c>
      <c r="G53" s="222"/>
      <c r="H53" s="222"/>
      <c r="I53" s="222" t="s">
        <v>73</v>
      </c>
      <c r="J53" s="222" t="s">
        <v>73</v>
      </c>
      <c r="K53" s="222" t="s">
        <v>73</v>
      </c>
      <c r="L53" s="246"/>
      <c r="M53" s="228" t="s">
        <v>86</v>
      </c>
      <c r="N53" s="220" t="s">
        <v>418</v>
      </c>
      <c r="O53" s="221" t="s">
        <v>567</v>
      </c>
      <c r="P53" s="222" t="s">
        <v>18</v>
      </c>
      <c r="Q53" s="222" t="s">
        <v>34</v>
      </c>
      <c r="R53" s="249" t="s">
        <v>87</v>
      </c>
      <c r="S53" s="253"/>
      <c r="T53" s="254" t="s">
        <v>246</v>
      </c>
      <c r="U53" s="255" t="s">
        <v>636</v>
      </c>
      <c r="V53" s="222" t="s">
        <v>198</v>
      </c>
      <c r="W53" s="248" t="s">
        <v>40</v>
      </c>
    </row>
    <row r="54" spans="1:45" ht="29.25" customHeight="1">
      <c r="A54" s="382"/>
      <c r="B54" s="277" t="s">
        <v>26</v>
      </c>
      <c r="C54" s="214"/>
      <c r="D54" s="215"/>
      <c r="E54" s="215">
        <v>188</v>
      </c>
      <c r="F54" s="215">
        <v>42110</v>
      </c>
      <c r="G54" s="215"/>
      <c r="H54" s="215"/>
      <c r="I54" s="217" t="s">
        <v>73</v>
      </c>
      <c r="J54" s="217" t="s">
        <v>73</v>
      </c>
      <c r="K54" s="217" t="s">
        <v>73</v>
      </c>
      <c r="L54" s="228" t="s">
        <v>85</v>
      </c>
      <c r="M54" s="228" t="s">
        <v>86</v>
      </c>
      <c r="N54" s="220" t="s">
        <v>434</v>
      </c>
      <c r="O54" s="221" t="s">
        <v>568</v>
      </c>
      <c r="P54" s="215" t="s">
        <v>75</v>
      </c>
      <c r="Q54" s="215" t="s">
        <v>34</v>
      </c>
      <c r="R54" s="228" t="s">
        <v>526</v>
      </c>
      <c r="S54" s="228"/>
      <c r="T54" s="215" t="s">
        <v>246</v>
      </c>
      <c r="U54" s="220"/>
      <c r="V54" s="222" t="s">
        <v>430</v>
      </c>
      <c r="W54" s="248" t="s">
        <v>40</v>
      </c>
    </row>
    <row r="55" spans="1:45" ht="29.25" customHeight="1">
      <c r="A55" s="364"/>
      <c r="B55" s="281" t="s">
        <v>26</v>
      </c>
      <c r="C55" s="248"/>
      <c r="D55" s="248"/>
      <c r="E55" s="222">
        <v>173</v>
      </c>
      <c r="F55" s="222">
        <v>42200</v>
      </c>
      <c r="G55" s="222"/>
      <c r="H55" s="222"/>
      <c r="I55" s="222" t="s">
        <v>73</v>
      </c>
      <c r="J55" s="222"/>
      <c r="K55" s="223"/>
      <c r="L55" s="246"/>
      <c r="M55" s="256" t="s">
        <v>88</v>
      </c>
      <c r="N55" s="220" t="s">
        <v>89</v>
      </c>
      <c r="O55" s="221" t="s">
        <v>90</v>
      </c>
      <c r="P55" s="248" t="s">
        <v>91</v>
      </c>
      <c r="Q55" s="248" t="s">
        <v>17</v>
      </c>
      <c r="R55" s="257" t="s">
        <v>421</v>
      </c>
      <c r="S55" s="253"/>
      <c r="T55" s="226" t="s">
        <v>246</v>
      </c>
      <c r="U55" s="258" t="s">
        <v>636</v>
      </c>
      <c r="V55" s="222" t="s">
        <v>198</v>
      </c>
      <c r="W55" s="248" t="s">
        <v>40</v>
      </c>
    </row>
    <row r="56" spans="1:45" ht="29.25" customHeight="1">
      <c r="A56" s="364"/>
      <c r="B56" s="281" t="s">
        <v>26</v>
      </c>
      <c r="C56" s="248"/>
      <c r="D56" s="248"/>
      <c r="E56" s="222">
        <v>956</v>
      </c>
      <c r="F56" s="222">
        <v>42212</v>
      </c>
      <c r="G56" s="222"/>
      <c r="H56" s="222"/>
      <c r="I56" s="222" t="s">
        <v>73</v>
      </c>
      <c r="J56" s="222" t="s">
        <v>73</v>
      </c>
      <c r="K56" s="222" t="s">
        <v>73</v>
      </c>
      <c r="L56" s="246"/>
      <c r="M56" s="256" t="s">
        <v>88</v>
      </c>
      <c r="N56" s="259" t="s">
        <v>416</v>
      </c>
      <c r="O56" s="221" t="s">
        <v>569</v>
      </c>
      <c r="P56" s="222" t="s">
        <v>417</v>
      </c>
      <c r="Q56" s="222" t="s">
        <v>34</v>
      </c>
      <c r="R56" s="228" t="s">
        <v>420</v>
      </c>
      <c r="S56" s="246"/>
      <c r="T56" s="222" t="s">
        <v>246</v>
      </c>
      <c r="U56" s="250" t="s">
        <v>636</v>
      </c>
      <c r="V56" s="222" t="s">
        <v>198</v>
      </c>
      <c r="W56" s="222" t="s">
        <v>40</v>
      </c>
    </row>
    <row r="57" spans="1:45" ht="29.25" customHeight="1">
      <c r="A57" s="364"/>
      <c r="B57" s="281" t="s">
        <v>26</v>
      </c>
      <c r="C57" s="222"/>
      <c r="D57" s="222"/>
      <c r="E57" s="222">
        <v>334</v>
      </c>
      <c r="F57" s="222">
        <v>45500</v>
      </c>
      <c r="G57" s="222"/>
      <c r="H57" s="222"/>
      <c r="I57" s="222" t="s">
        <v>73</v>
      </c>
      <c r="J57" s="222"/>
      <c r="K57" s="223"/>
      <c r="L57" s="246"/>
      <c r="M57" s="228" t="s">
        <v>93</v>
      </c>
      <c r="N57" s="220" t="s">
        <v>94</v>
      </c>
      <c r="O57" s="221" t="s">
        <v>570</v>
      </c>
      <c r="P57" s="223" t="s">
        <v>215</v>
      </c>
      <c r="Q57" s="222" t="s">
        <v>17</v>
      </c>
      <c r="R57" s="249" t="s">
        <v>250</v>
      </c>
      <c r="S57" s="260"/>
      <c r="T57" s="248" t="s">
        <v>246</v>
      </c>
      <c r="U57" s="261" t="s">
        <v>521</v>
      </c>
      <c r="V57" s="215" t="s">
        <v>198</v>
      </c>
      <c r="W57" s="248" t="s">
        <v>40</v>
      </c>
    </row>
    <row r="58" spans="1:45" s="104" customFormat="1" ht="29.25" customHeight="1">
      <c r="A58" s="364"/>
      <c r="B58" s="279"/>
      <c r="C58" s="238"/>
      <c r="D58" s="238"/>
      <c r="E58" s="238"/>
      <c r="F58" s="238">
        <v>5</v>
      </c>
      <c r="G58" s="238"/>
      <c r="H58" s="238"/>
      <c r="I58" s="239"/>
      <c r="J58" s="239"/>
      <c r="K58" s="252"/>
      <c r="L58" s="241" t="s">
        <v>95</v>
      </c>
      <c r="M58" s="241" t="s">
        <v>96</v>
      </c>
      <c r="N58" s="242"/>
      <c r="O58" s="243"/>
      <c r="P58" s="238"/>
      <c r="Q58" s="238"/>
      <c r="R58" s="242"/>
      <c r="S58" s="242"/>
      <c r="T58" s="238"/>
      <c r="U58" s="242"/>
      <c r="V58" s="238"/>
      <c r="W58" s="238"/>
      <c r="X58" s="173"/>
      <c r="Y58" s="195"/>
      <c r="Z58" s="195"/>
      <c r="AA58" s="195"/>
      <c r="AB58" s="195"/>
      <c r="AC58" s="195"/>
      <c r="AD58" s="195"/>
      <c r="AE58" s="195"/>
      <c r="AF58" s="195"/>
      <c r="AG58" s="195"/>
      <c r="AH58" s="195"/>
      <c r="AI58" s="195"/>
      <c r="AJ58" s="195"/>
      <c r="AK58" s="195"/>
      <c r="AL58" s="195"/>
      <c r="AM58" s="195"/>
      <c r="AN58" s="195"/>
      <c r="AO58" s="195"/>
      <c r="AP58" s="195"/>
      <c r="AQ58" s="195"/>
    </row>
    <row r="59" spans="1:45" ht="29.25" customHeight="1">
      <c r="A59" s="364"/>
      <c r="B59" s="277" t="s">
        <v>26</v>
      </c>
      <c r="C59" s="214"/>
      <c r="D59" s="214"/>
      <c r="E59" s="231">
        <v>726</v>
      </c>
      <c r="F59" s="215">
        <v>50401</v>
      </c>
      <c r="G59" s="262"/>
      <c r="H59" s="262"/>
      <c r="I59" s="222" t="s">
        <v>33</v>
      </c>
      <c r="J59" s="222"/>
      <c r="K59" s="223"/>
      <c r="L59" s="263"/>
      <c r="M59" s="228" t="s">
        <v>351</v>
      </c>
      <c r="N59" s="220" t="s">
        <v>352</v>
      </c>
      <c r="O59" s="221" t="s">
        <v>353</v>
      </c>
      <c r="P59" s="222" t="s">
        <v>348</v>
      </c>
      <c r="Q59" s="222" t="s">
        <v>17</v>
      </c>
      <c r="R59" s="264" t="s">
        <v>591</v>
      </c>
      <c r="S59" s="263"/>
      <c r="T59" s="222" t="s">
        <v>246</v>
      </c>
      <c r="U59" s="265" t="s">
        <v>641</v>
      </c>
      <c r="V59" s="215" t="s">
        <v>198</v>
      </c>
      <c r="W59" s="222" t="s">
        <v>40</v>
      </c>
    </row>
    <row r="60" spans="1:45" ht="29.25" customHeight="1">
      <c r="A60" s="364"/>
      <c r="B60" s="277" t="s">
        <v>26</v>
      </c>
      <c r="C60" s="214"/>
      <c r="D60" s="214"/>
      <c r="E60" s="231">
        <v>727</v>
      </c>
      <c r="F60" s="231">
        <v>50402</v>
      </c>
      <c r="G60" s="262"/>
      <c r="H60" s="262"/>
      <c r="I60" s="222" t="s">
        <v>33</v>
      </c>
      <c r="J60" s="222"/>
      <c r="K60" s="223"/>
      <c r="L60" s="263"/>
      <c r="M60" s="228" t="s">
        <v>351</v>
      </c>
      <c r="N60" s="220" t="s">
        <v>349</v>
      </c>
      <c r="O60" s="221" t="s">
        <v>350</v>
      </c>
      <c r="P60" s="222" t="s">
        <v>348</v>
      </c>
      <c r="Q60" s="222" t="s">
        <v>17</v>
      </c>
      <c r="R60" s="264" t="s">
        <v>592</v>
      </c>
      <c r="S60" s="263"/>
      <c r="T60" s="222" t="s">
        <v>246</v>
      </c>
      <c r="U60" s="265" t="s">
        <v>641</v>
      </c>
      <c r="V60" s="215" t="s">
        <v>198</v>
      </c>
      <c r="W60" s="222" t="s">
        <v>40</v>
      </c>
    </row>
    <row r="61" spans="1:45" ht="29.25" customHeight="1">
      <c r="A61" s="382"/>
      <c r="B61" s="277" t="s">
        <v>26</v>
      </c>
      <c r="C61" s="214"/>
      <c r="D61" s="214"/>
      <c r="E61" s="231">
        <v>728</v>
      </c>
      <c r="F61" s="215">
        <v>50403</v>
      </c>
      <c r="G61" s="262"/>
      <c r="H61" s="262"/>
      <c r="I61" s="222" t="s">
        <v>33</v>
      </c>
      <c r="J61" s="222"/>
      <c r="K61" s="223"/>
      <c r="L61" s="263"/>
      <c r="M61" s="228" t="s">
        <v>97</v>
      </c>
      <c r="N61" s="220" t="s">
        <v>346</v>
      </c>
      <c r="O61" s="221" t="s">
        <v>347</v>
      </c>
      <c r="P61" s="222" t="s">
        <v>348</v>
      </c>
      <c r="Q61" s="222" t="s">
        <v>17</v>
      </c>
      <c r="R61" s="264" t="s">
        <v>602</v>
      </c>
      <c r="S61" s="263"/>
      <c r="T61" s="222" t="s">
        <v>246</v>
      </c>
      <c r="U61" s="265" t="s">
        <v>641</v>
      </c>
      <c r="V61" s="215" t="s">
        <v>198</v>
      </c>
      <c r="W61" s="222" t="s">
        <v>40</v>
      </c>
    </row>
    <row r="62" spans="1:45" ht="29.25" customHeight="1">
      <c r="A62" s="369"/>
      <c r="B62" s="277" t="s">
        <v>26</v>
      </c>
      <c r="C62" s="215"/>
      <c r="D62" s="215"/>
      <c r="E62" s="233">
        <v>1158</v>
      </c>
      <c r="F62" s="215">
        <v>54010</v>
      </c>
      <c r="G62" s="215"/>
      <c r="H62" s="215"/>
      <c r="I62" s="217" t="s">
        <v>48</v>
      </c>
      <c r="J62" s="217"/>
      <c r="K62" s="231"/>
      <c r="L62" s="228"/>
      <c r="M62" s="224" t="s">
        <v>49</v>
      </c>
      <c r="N62" s="220" t="s">
        <v>538</v>
      </c>
      <c r="O62" s="221" t="s">
        <v>571</v>
      </c>
      <c r="P62" s="215" t="s">
        <v>18</v>
      </c>
      <c r="Q62" s="215" t="s">
        <v>17</v>
      </c>
      <c r="R62" s="228" t="s">
        <v>335</v>
      </c>
      <c r="S62" s="228"/>
      <c r="T62" s="223" t="s">
        <v>246</v>
      </c>
      <c r="U62" s="225" t="s">
        <v>694</v>
      </c>
      <c r="V62" s="215" t="s">
        <v>198</v>
      </c>
      <c r="W62" s="215" t="s">
        <v>40</v>
      </c>
    </row>
    <row r="63" spans="1:45" s="104" customFormat="1" ht="29.25" customHeight="1">
      <c r="A63" s="369"/>
      <c r="B63" s="282" t="s">
        <v>26</v>
      </c>
      <c r="C63" s="266"/>
      <c r="D63" s="266"/>
      <c r="E63" s="231">
        <v>1159</v>
      </c>
      <c r="F63" s="215">
        <v>54020</v>
      </c>
      <c r="G63" s="266"/>
      <c r="H63" s="266"/>
      <c r="I63" s="217" t="s">
        <v>48</v>
      </c>
      <c r="J63" s="267"/>
      <c r="K63" s="268"/>
      <c r="L63" s="269"/>
      <c r="M63" s="224" t="s">
        <v>266</v>
      </c>
      <c r="N63" s="234" t="s">
        <v>688</v>
      </c>
      <c r="O63" s="221" t="s">
        <v>572</v>
      </c>
      <c r="P63" s="231" t="s">
        <v>18</v>
      </c>
      <c r="Q63" s="223" t="s">
        <v>17</v>
      </c>
      <c r="R63" s="247" t="s">
        <v>334</v>
      </c>
      <c r="S63" s="269"/>
      <c r="T63" s="215" t="s">
        <v>246</v>
      </c>
      <c r="U63" s="220" t="s">
        <v>696</v>
      </c>
      <c r="V63" s="223" t="s">
        <v>198</v>
      </c>
      <c r="W63" s="236" t="s">
        <v>40</v>
      </c>
      <c r="X63" s="173"/>
      <c r="Y63" s="195"/>
      <c r="Z63" s="195"/>
      <c r="AA63" s="195"/>
      <c r="AB63" s="195"/>
      <c r="AC63" s="195"/>
      <c r="AD63" s="195"/>
      <c r="AE63" s="195"/>
      <c r="AF63" s="195"/>
      <c r="AG63" s="195"/>
      <c r="AH63" s="195"/>
      <c r="AI63" s="195"/>
      <c r="AJ63" s="195"/>
      <c r="AK63" s="195"/>
      <c r="AL63" s="195"/>
      <c r="AM63" s="195"/>
      <c r="AN63" s="195"/>
      <c r="AO63" s="195"/>
      <c r="AP63" s="195"/>
      <c r="AQ63" s="195"/>
    </row>
    <row r="64" spans="1:45" s="195" customFormat="1" ht="29.25" customHeight="1">
      <c r="A64" s="369"/>
      <c r="B64" s="282" t="s">
        <v>26</v>
      </c>
      <c r="C64" s="266"/>
      <c r="D64" s="266"/>
      <c r="E64" s="231"/>
      <c r="F64" s="215">
        <v>54025</v>
      </c>
      <c r="G64" s="266"/>
      <c r="H64" s="266"/>
      <c r="I64" s="217" t="s">
        <v>48</v>
      </c>
      <c r="J64" s="267"/>
      <c r="K64" s="268"/>
      <c r="L64" s="269"/>
      <c r="M64" s="224" t="s">
        <v>266</v>
      </c>
      <c r="N64" s="220" t="s">
        <v>673</v>
      </c>
      <c r="O64" s="221" t="s">
        <v>674</v>
      </c>
      <c r="P64" s="231" t="s">
        <v>55</v>
      </c>
      <c r="Q64" s="223" t="s">
        <v>17</v>
      </c>
      <c r="R64" s="247" t="s">
        <v>675</v>
      </c>
      <c r="S64" s="269"/>
      <c r="T64" s="215" t="s">
        <v>246</v>
      </c>
      <c r="U64" s="220" t="s">
        <v>696</v>
      </c>
      <c r="V64" s="223" t="s">
        <v>198</v>
      </c>
      <c r="W64" s="236" t="s">
        <v>40</v>
      </c>
      <c r="X64" s="9"/>
      <c r="Y64" s="196"/>
      <c r="Z64" s="177"/>
      <c r="AA64" s="175"/>
      <c r="AB64" s="197"/>
      <c r="AC64" s="198"/>
      <c r="AD64" s="199"/>
      <c r="AE64" s="199"/>
      <c r="AF64" s="199"/>
      <c r="AG64" s="200"/>
      <c r="AH64" s="199"/>
      <c r="AI64" s="199"/>
      <c r="AJ64" s="199"/>
      <c r="AK64" s="193"/>
      <c r="AL64" s="175"/>
      <c r="AM64" s="201"/>
      <c r="AN64" s="201"/>
      <c r="AO64" s="201"/>
      <c r="AP64" s="201"/>
      <c r="AQ64" s="201"/>
      <c r="AR64" s="201"/>
      <c r="AS64" s="201"/>
    </row>
    <row r="65" spans="1:43" s="104" customFormat="1" ht="29.25" customHeight="1">
      <c r="A65" s="369"/>
      <c r="B65" s="282" t="s">
        <v>26</v>
      </c>
      <c r="C65" s="266"/>
      <c r="D65" s="266"/>
      <c r="E65" s="231">
        <v>1160</v>
      </c>
      <c r="F65" s="215">
        <v>54030</v>
      </c>
      <c r="G65" s="266"/>
      <c r="H65" s="266"/>
      <c r="I65" s="217" t="s">
        <v>48</v>
      </c>
      <c r="J65" s="267"/>
      <c r="K65" s="268"/>
      <c r="L65" s="269"/>
      <c r="M65" s="224" t="s">
        <v>266</v>
      </c>
      <c r="N65" s="220" t="s">
        <v>259</v>
      </c>
      <c r="O65" s="221" t="s">
        <v>573</v>
      </c>
      <c r="P65" s="231" t="s">
        <v>18</v>
      </c>
      <c r="Q65" s="223" t="s">
        <v>17</v>
      </c>
      <c r="R65" s="224" t="s">
        <v>260</v>
      </c>
      <c r="S65" s="269"/>
      <c r="T65" s="215" t="s">
        <v>246</v>
      </c>
      <c r="U65" s="220" t="s">
        <v>683</v>
      </c>
      <c r="V65" s="223" t="s">
        <v>198</v>
      </c>
      <c r="W65" s="236" t="s">
        <v>40</v>
      </c>
      <c r="X65" s="173"/>
      <c r="Y65" s="195"/>
      <c r="Z65" s="195"/>
      <c r="AA65" s="195"/>
      <c r="AB65" s="195"/>
      <c r="AC65" s="195"/>
      <c r="AD65" s="195"/>
      <c r="AE65" s="195"/>
      <c r="AF65" s="195"/>
      <c r="AG65" s="195"/>
      <c r="AH65" s="195"/>
      <c r="AI65" s="195"/>
      <c r="AJ65" s="195"/>
      <c r="AK65" s="195"/>
      <c r="AL65" s="195"/>
      <c r="AM65" s="195"/>
      <c r="AN65" s="195"/>
      <c r="AO65" s="195"/>
      <c r="AP65" s="195"/>
      <c r="AQ65" s="195"/>
    </row>
    <row r="66" spans="1:43" s="104" customFormat="1" ht="29.25" customHeight="1">
      <c r="A66" s="369"/>
      <c r="B66" s="282" t="s">
        <v>26</v>
      </c>
      <c r="C66" s="266"/>
      <c r="D66" s="266"/>
      <c r="E66" s="231">
        <v>1153</v>
      </c>
      <c r="F66" s="215">
        <v>54040</v>
      </c>
      <c r="G66" s="266"/>
      <c r="H66" s="266"/>
      <c r="I66" s="217" t="s">
        <v>48</v>
      </c>
      <c r="J66" s="267"/>
      <c r="K66" s="268"/>
      <c r="L66" s="269"/>
      <c r="M66" s="224" t="s">
        <v>266</v>
      </c>
      <c r="N66" s="220" t="s">
        <v>262</v>
      </c>
      <c r="O66" s="221" t="s">
        <v>574</v>
      </c>
      <c r="P66" s="270" t="s">
        <v>488</v>
      </c>
      <c r="Q66" s="223" t="s">
        <v>17</v>
      </c>
      <c r="R66" s="247" t="s">
        <v>336</v>
      </c>
      <c r="S66" s="269"/>
      <c r="T66" s="215" t="s">
        <v>246</v>
      </c>
      <c r="U66" s="220" t="s">
        <v>697</v>
      </c>
      <c r="V66" s="223" t="s">
        <v>198</v>
      </c>
      <c r="W66" s="236" t="s">
        <v>40</v>
      </c>
      <c r="X66" s="173"/>
      <c r="Y66" s="195"/>
      <c r="Z66" s="195"/>
      <c r="AA66" s="195"/>
      <c r="AB66" s="195"/>
      <c r="AC66" s="195"/>
      <c r="AD66" s="195"/>
      <c r="AE66" s="195"/>
      <c r="AF66" s="195"/>
      <c r="AG66" s="195"/>
      <c r="AH66" s="195"/>
      <c r="AI66" s="195"/>
      <c r="AJ66" s="195"/>
      <c r="AK66" s="195"/>
      <c r="AL66" s="195"/>
      <c r="AM66" s="195"/>
      <c r="AN66" s="195"/>
      <c r="AO66" s="195"/>
      <c r="AP66" s="195"/>
      <c r="AQ66" s="195"/>
    </row>
    <row r="67" spans="1:43" s="104" customFormat="1" ht="29.25" customHeight="1">
      <c r="A67" s="369"/>
      <c r="B67" s="282" t="s">
        <v>26</v>
      </c>
      <c r="C67" s="266"/>
      <c r="D67" s="266"/>
      <c r="E67" s="231">
        <v>1154</v>
      </c>
      <c r="F67" s="215">
        <v>54042</v>
      </c>
      <c r="G67" s="266"/>
      <c r="H67" s="266"/>
      <c r="I67" s="217" t="s">
        <v>48</v>
      </c>
      <c r="J67" s="267"/>
      <c r="K67" s="268"/>
      <c r="L67" s="269"/>
      <c r="M67" s="224" t="s">
        <v>266</v>
      </c>
      <c r="N67" s="220" t="s">
        <v>263</v>
      </c>
      <c r="O67" s="221" t="s">
        <v>575</v>
      </c>
      <c r="P67" s="270" t="s">
        <v>488</v>
      </c>
      <c r="Q67" s="223" t="s">
        <v>17</v>
      </c>
      <c r="R67" s="224" t="s">
        <v>263</v>
      </c>
      <c r="S67" s="269"/>
      <c r="T67" s="215" t="s">
        <v>246</v>
      </c>
      <c r="U67" s="220" t="s">
        <v>698</v>
      </c>
      <c r="V67" s="223" t="s">
        <v>198</v>
      </c>
      <c r="W67" s="236" t="s">
        <v>40</v>
      </c>
      <c r="X67" s="173"/>
      <c r="Y67" s="195"/>
      <c r="Z67" s="195"/>
      <c r="AA67" s="195"/>
      <c r="AB67" s="195"/>
      <c r="AC67" s="195"/>
      <c r="AD67" s="195"/>
      <c r="AE67" s="195"/>
      <c r="AF67" s="195"/>
      <c r="AG67" s="195"/>
      <c r="AH67" s="195"/>
      <c r="AI67" s="195"/>
      <c r="AJ67" s="195"/>
      <c r="AK67" s="195"/>
      <c r="AL67" s="195"/>
      <c r="AM67" s="195"/>
      <c r="AN67" s="195"/>
      <c r="AO67" s="195"/>
      <c r="AP67" s="195"/>
      <c r="AQ67" s="195"/>
    </row>
    <row r="68" spans="1:43" s="104" customFormat="1" ht="29.25" customHeight="1">
      <c r="A68" s="369"/>
      <c r="B68" s="282" t="s">
        <v>26</v>
      </c>
      <c r="C68" s="266"/>
      <c r="D68" s="266"/>
      <c r="E68" s="231">
        <v>1155</v>
      </c>
      <c r="F68" s="215">
        <v>54050</v>
      </c>
      <c r="G68" s="266"/>
      <c r="H68" s="266"/>
      <c r="I68" s="217" t="s">
        <v>48</v>
      </c>
      <c r="J68" s="267"/>
      <c r="K68" s="268"/>
      <c r="L68" s="269"/>
      <c r="M68" s="224" t="s">
        <v>266</v>
      </c>
      <c r="N68" s="220" t="s">
        <v>264</v>
      </c>
      <c r="O68" s="221" t="s">
        <v>574</v>
      </c>
      <c r="P68" s="270" t="s">
        <v>488</v>
      </c>
      <c r="Q68" s="223" t="s">
        <v>17</v>
      </c>
      <c r="R68" s="247" t="s">
        <v>337</v>
      </c>
      <c r="S68" s="269"/>
      <c r="T68" s="215" t="s">
        <v>246</v>
      </c>
      <c r="U68" s="220" t="s">
        <v>697</v>
      </c>
      <c r="V68" s="223" t="s">
        <v>198</v>
      </c>
      <c r="W68" s="236" t="s">
        <v>40</v>
      </c>
      <c r="X68" s="173"/>
      <c r="Y68" s="195"/>
      <c r="Z68" s="195"/>
      <c r="AA68" s="195"/>
      <c r="AB68" s="195"/>
      <c r="AC68" s="195"/>
      <c r="AD68" s="195"/>
      <c r="AE68" s="195"/>
      <c r="AF68" s="195"/>
      <c r="AG68" s="195"/>
      <c r="AH68" s="195"/>
      <c r="AI68" s="195"/>
      <c r="AJ68" s="195"/>
      <c r="AK68" s="195"/>
      <c r="AL68" s="195"/>
      <c r="AM68" s="195"/>
      <c r="AN68" s="195"/>
      <c r="AO68" s="195"/>
      <c r="AP68" s="195"/>
      <c r="AQ68" s="195"/>
    </row>
    <row r="69" spans="1:43" s="104" customFormat="1" ht="29.25" customHeight="1">
      <c r="A69" s="369"/>
      <c r="B69" s="282" t="s">
        <v>26</v>
      </c>
      <c r="C69" s="266"/>
      <c r="D69" s="266"/>
      <c r="E69" s="231">
        <v>1156</v>
      </c>
      <c r="F69" s="215">
        <v>54052</v>
      </c>
      <c r="G69" s="266"/>
      <c r="H69" s="266"/>
      <c r="I69" s="217" t="s">
        <v>48</v>
      </c>
      <c r="J69" s="267"/>
      <c r="K69" s="268"/>
      <c r="L69" s="269"/>
      <c r="M69" s="224" t="s">
        <v>266</v>
      </c>
      <c r="N69" s="220" t="s">
        <v>265</v>
      </c>
      <c r="O69" s="221" t="s">
        <v>576</v>
      </c>
      <c r="P69" s="270" t="s">
        <v>488</v>
      </c>
      <c r="Q69" s="223" t="s">
        <v>17</v>
      </c>
      <c r="R69" s="224" t="s">
        <v>265</v>
      </c>
      <c r="S69" s="269"/>
      <c r="T69" s="215" t="s">
        <v>246</v>
      </c>
      <c r="U69" s="220" t="s">
        <v>699</v>
      </c>
      <c r="V69" s="223" t="s">
        <v>198</v>
      </c>
      <c r="W69" s="236" t="s">
        <v>40</v>
      </c>
      <c r="X69" s="173"/>
      <c r="Y69" s="195"/>
      <c r="Z69" s="195"/>
      <c r="AA69" s="195"/>
      <c r="AB69" s="195"/>
      <c r="AC69" s="195"/>
      <c r="AD69" s="195"/>
      <c r="AE69" s="195"/>
      <c r="AF69" s="195"/>
      <c r="AG69" s="195"/>
      <c r="AH69" s="195"/>
      <c r="AI69" s="195"/>
      <c r="AJ69" s="195"/>
      <c r="AK69" s="195"/>
      <c r="AL69" s="195"/>
      <c r="AM69" s="195"/>
      <c r="AN69" s="195"/>
      <c r="AO69" s="195"/>
      <c r="AP69" s="195"/>
      <c r="AQ69" s="195"/>
    </row>
    <row r="70" spans="1:43" s="104" customFormat="1" ht="29.25" customHeight="1">
      <c r="A70" s="369"/>
      <c r="B70" s="282" t="s">
        <v>26</v>
      </c>
      <c r="C70" s="266"/>
      <c r="D70" s="266"/>
      <c r="E70" s="231">
        <v>1161</v>
      </c>
      <c r="F70" s="215">
        <v>54070</v>
      </c>
      <c r="G70" s="266"/>
      <c r="H70" s="266"/>
      <c r="I70" s="217" t="s">
        <v>48</v>
      </c>
      <c r="J70" s="267"/>
      <c r="K70" s="268"/>
      <c r="L70" s="269"/>
      <c r="M70" s="224" t="s">
        <v>266</v>
      </c>
      <c r="N70" s="220" t="s">
        <v>261</v>
      </c>
      <c r="O70" s="221" t="s">
        <v>577</v>
      </c>
      <c r="P70" s="231" t="s">
        <v>18</v>
      </c>
      <c r="Q70" s="223" t="s">
        <v>17</v>
      </c>
      <c r="R70" s="247" t="s">
        <v>338</v>
      </c>
      <c r="S70" s="269"/>
      <c r="T70" s="215" t="s">
        <v>246</v>
      </c>
      <c r="U70" s="220" t="s">
        <v>697</v>
      </c>
      <c r="V70" s="223" t="s">
        <v>198</v>
      </c>
      <c r="W70" s="223" t="s">
        <v>40</v>
      </c>
      <c r="X70" s="173"/>
      <c r="Y70" s="195"/>
      <c r="Z70" s="195"/>
      <c r="AA70" s="195"/>
      <c r="AB70" s="195"/>
      <c r="AC70" s="195"/>
      <c r="AD70" s="195"/>
      <c r="AE70" s="195"/>
      <c r="AF70" s="195"/>
      <c r="AG70" s="195"/>
      <c r="AH70" s="195"/>
      <c r="AI70" s="195"/>
      <c r="AJ70" s="195"/>
      <c r="AK70" s="195"/>
      <c r="AL70" s="195"/>
      <c r="AM70" s="195"/>
      <c r="AN70" s="195"/>
      <c r="AO70" s="195"/>
      <c r="AP70" s="195"/>
      <c r="AQ70" s="195"/>
    </row>
    <row r="71" spans="1:43" s="104" customFormat="1" ht="29.25" customHeight="1">
      <c r="A71" s="369"/>
      <c r="B71" s="282" t="s">
        <v>26</v>
      </c>
      <c r="C71" s="266"/>
      <c r="D71" s="266"/>
      <c r="E71" s="231">
        <v>1162</v>
      </c>
      <c r="F71" s="215">
        <v>54071</v>
      </c>
      <c r="G71" s="266"/>
      <c r="H71" s="266"/>
      <c r="I71" s="217" t="s">
        <v>48</v>
      </c>
      <c r="J71" s="267"/>
      <c r="K71" s="268"/>
      <c r="L71" s="269"/>
      <c r="M71" s="224" t="s">
        <v>266</v>
      </c>
      <c r="N71" s="225" t="s">
        <v>539</v>
      </c>
      <c r="O71" s="221" t="s">
        <v>578</v>
      </c>
      <c r="P71" s="231" t="s">
        <v>18</v>
      </c>
      <c r="Q71" s="223" t="s">
        <v>17</v>
      </c>
      <c r="R71" s="247" t="s">
        <v>593</v>
      </c>
      <c r="S71" s="269"/>
      <c r="T71" s="215" t="s">
        <v>246</v>
      </c>
      <c r="U71" s="220" t="s">
        <v>700</v>
      </c>
      <c r="V71" s="223" t="s">
        <v>198</v>
      </c>
      <c r="W71" s="223" t="s">
        <v>40</v>
      </c>
      <c r="X71" s="173"/>
      <c r="Y71" s="195"/>
      <c r="Z71" s="195"/>
      <c r="AA71" s="195"/>
      <c r="AB71" s="195"/>
      <c r="AC71" s="195"/>
      <c r="AD71" s="195"/>
      <c r="AE71" s="195"/>
      <c r="AF71" s="195"/>
      <c r="AG71" s="195"/>
      <c r="AH71" s="195"/>
      <c r="AI71" s="195"/>
      <c r="AJ71" s="195"/>
      <c r="AK71" s="195"/>
      <c r="AL71" s="195"/>
      <c r="AM71" s="195"/>
      <c r="AN71" s="195"/>
      <c r="AO71" s="195"/>
      <c r="AP71" s="195"/>
      <c r="AQ71" s="195"/>
    </row>
    <row r="72" spans="1:43" s="104" customFormat="1" ht="29.25" customHeight="1">
      <c r="A72" s="369"/>
      <c r="B72" s="282" t="s">
        <v>26</v>
      </c>
      <c r="C72" s="266"/>
      <c r="D72" s="266"/>
      <c r="E72" s="231">
        <v>1163</v>
      </c>
      <c r="F72" s="215">
        <v>54072</v>
      </c>
      <c r="G72" s="266"/>
      <c r="H72" s="266"/>
      <c r="I72" s="217" t="s">
        <v>48</v>
      </c>
      <c r="J72" s="267"/>
      <c r="K72" s="268"/>
      <c r="L72" s="269"/>
      <c r="M72" s="224" t="s">
        <v>266</v>
      </c>
      <c r="N72" s="225" t="s">
        <v>540</v>
      </c>
      <c r="O72" s="221" t="s">
        <v>579</v>
      </c>
      <c r="P72" s="231" t="s">
        <v>18</v>
      </c>
      <c r="Q72" s="223" t="s">
        <v>17</v>
      </c>
      <c r="R72" s="247" t="s">
        <v>594</v>
      </c>
      <c r="S72" s="269"/>
      <c r="T72" s="215" t="s">
        <v>246</v>
      </c>
      <c r="U72" s="220" t="s">
        <v>697</v>
      </c>
      <c r="V72" s="223" t="s">
        <v>198</v>
      </c>
      <c r="W72" s="223" t="s">
        <v>40</v>
      </c>
      <c r="X72" s="173"/>
      <c r="Y72" s="195"/>
      <c r="Z72" s="195"/>
      <c r="AA72" s="195"/>
      <c r="AB72" s="195"/>
      <c r="AC72" s="195"/>
      <c r="AD72" s="195"/>
      <c r="AE72" s="195"/>
      <c r="AF72" s="195"/>
      <c r="AG72" s="195"/>
      <c r="AH72" s="195"/>
      <c r="AI72" s="195"/>
      <c r="AJ72" s="195"/>
      <c r="AK72" s="195"/>
      <c r="AL72" s="195"/>
      <c r="AM72" s="195"/>
      <c r="AN72" s="195"/>
      <c r="AO72" s="195"/>
      <c r="AP72" s="195"/>
      <c r="AQ72" s="195"/>
    </row>
    <row r="73" spans="1:43" s="104" customFormat="1" ht="29.25" customHeight="1">
      <c r="A73" s="369"/>
      <c r="B73" s="282" t="s">
        <v>26</v>
      </c>
      <c r="C73" s="266"/>
      <c r="D73" s="266"/>
      <c r="E73" s="231">
        <v>1164</v>
      </c>
      <c r="F73" s="215">
        <v>54080</v>
      </c>
      <c r="G73" s="266"/>
      <c r="H73" s="266"/>
      <c r="I73" s="217" t="s">
        <v>48</v>
      </c>
      <c r="J73" s="267"/>
      <c r="K73" s="268"/>
      <c r="L73" s="269"/>
      <c r="M73" s="224" t="s">
        <v>266</v>
      </c>
      <c r="N73" s="220" t="s">
        <v>541</v>
      </c>
      <c r="O73" s="221" t="s">
        <v>580</v>
      </c>
      <c r="P73" s="231" t="s">
        <v>18</v>
      </c>
      <c r="Q73" s="223" t="s">
        <v>17</v>
      </c>
      <c r="R73" s="247" t="s">
        <v>595</v>
      </c>
      <c r="S73" s="269"/>
      <c r="T73" s="215" t="s">
        <v>246</v>
      </c>
      <c r="U73" s="220" t="s">
        <v>701</v>
      </c>
      <c r="V73" s="223" t="s">
        <v>198</v>
      </c>
      <c r="W73" s="223" t="s">
        <v>40</v>
      </c>
      <c r="X73" s="173"/>
      <c r="Y73" s="195"/>
      <c r="Z73" s="195"/>
      <c r="AA73" s="195"/>
      <c r="AB73" s="195"/>
      <c r="AC73" s="195"/>
      <c r="AD73" s="195"/>
      <c r="AE73" s="195"/>
      <c r="AF73" s="195"/>
      <c r="AG73" s="195"/>
      <c r="AH73" s="195"/>
      <c r="AI73" s="195"/>
      <c r="AJ73" s="195"/>
      <c r="AK73" s="195"/>
      <c r="AL73" s="195"/>
      <c r="AM73" s="195"/>
      <c r="AN73" s="195"/>
      <c r="AO73" s="195"/>
      <c r="AP73" s="195"/>
      <c r="AQ73" s="195"/>
    </row>
    <row r="74" spans="1:43" s="104" customFormat="1" ht="29.25" customHeight="1">
      <c r="A74" s="369"/>
      <c r="B74" s="282" t="s">
        <v>26</v>
      </c>
      <c r="C74" s="266"/>
      <c r="D74" s="266"/>
      <c r="E74" s="231">
        <v>1165</v>
      </c>
      <c r="F74" s="215">
        <v>54081</v>
      </c>
      <c r="G74" s="266"/>
      <c r="H74" s="266"/>
      <c r="I74" s="217" t="s">
        <v>48</v>
      </c>
      <c r="J74" s="267"/>
      <c r="K74" s="268"/>
      <c r="L74" s="269"/>
      <c r="M74" s="224" t="s">
        <v>266</v>
      </c>
      <c r="N74" s="220" t="s">
        <v>542</v>
      </c>
      <c r="O74" s="221" t="s">
        <v>581</v>
      </c>
      <c r="P74" s="231" t="s">
        <v>18</v>
      </c>
      <c r="Q74" s="223" t="s">
        <v>17</v>
      </c>
      <c r="R74" s="247" t="s">
        <v>596</v>
      </c>
      <c r="S74" s="269"/>
      <c r="T74" s="215" t="s">
        <v>246</v>
      </c>
      <c r="U74" s="220" t="s">
        <v>697</v>
      </c>
      <c r="V74" s="223" t="s">
        <v>198</v>
      </c>
      <c r="W74" s="223" t="s">
        <v>40</v>
      </c>
      <c r="X74" s="173"/>
      <c r="Y74" s="195"/>
      <c r="Z74" s="195"/>
      <c r="AA74" s="195"/>
      <c r="AB74" s="195"/>
      <c r="AC74" s="195"/>
      <c r="AD74" s="195"/>
      <c r="AE74" s="195"/>
      <c r="AF74" s="195"/>
      <c r="AG74" s="195"/>
      <c r="AH74" s="195"/>
      <c r="AI74" s="195"/>
      <c r="AJ74" s="195"/>
      <c r="AK74" s="195"/>
      <c r="AL74" s="195"/>
      <c r="AM74" s="195"/>
      <c r="AN74" s="195"/>
      <c r="AO74" s="195"/>
      <c r="AP74" s="195"/>
      <c r="AQ74" s="195"/>
    </row>
    <row r="75" spans="1:43" s="104" customFormat="1" ht="29.25" customHeight="1">
      <c r="A75" s="369"/>
      <c r="B75" s="282" t="s">
        <v>26</v>
      </c>
      <c r="C75" s="266"/>
      <c r="D75" s="266"/>
      <c r="E75" s="231">
        <v>1166</v>
      </c>
      <c r="F75" s="215">
        <v>54082</v>
      </c>
      <c r="G75" s="266"/>
      <c r="H75" s="266"/>
      <c r="I75" s="217" t="s">
        <v>48</v>
      </c>
      <c r="J75" s="267"/>
      <c r="K75" s="268"/>
      <c r="L75" s="269"/>
      <c r="M75" s="224" t="s">
        <v>266</v>
      </c>
      <c r="N75" s="220" t="s">
        <v>543</v>
      </c>
      <c r="O75" s="221" t="s">
        <v>582</v>
      </c>
      <c r="P75" s="231" t="s">
        <v>18</v>
      </c>
      <c r="Q75" s="223" t="s">
        <v>17</v>
      </c>
      <c r="R75" s="247" t="s">
        <v>597</v>
      </c>
      <c r="S75" s="269"/>
      <c r="T75" s="215" t="s">
        <v>246</v>
      </c>
      <c r="U75" s="220" t="s">
        <v>702</v>
      </c>
      <c r="V75" s="223" t="s">
        <v>198</v>
      </c>
      <c r="W75" s="223" t="s">
        <v>40</v>
      </c>
      <c r="X75" s="173"/>
      <c r="Y75" s="195"/>
      <c r="Z75" s="195"/>
      <c r="AA75" s="195"/>
      <c r="AB75" s="195"/>
      <c r="AC75" s="195"/>
      <c r="AD75" s="195"/>
      <c r="AE75" s="195"/>
      <c r="AF75" s="195"/>
      <c r="AG75" s="195"/>
      <c r="AH75" s="195"/>
      <c r="AI75" s="195"/>
      <c r="AJ75" s="195"/>
      <c r="AK75" s="195"/>
      <c r="AL75" s="195"/>
      <c r="AM75" s="195"/>
      <c r="AN75" s="195"/>
      <c r="AO75" s="195"/>
      <c r="AP75" s="195"/>
      <c r="AQ75" s="195"/>
    </row>
    <row r="76" spans="1:43" ht="29.25" customHeight="1">
      <c r="A76" s="381"/>
      <c r="B76" s="278" t="s">
        <v>26</v>
      </c>
      <c r="C76" s="215"/>
      <c r="D76" s="215"/>
      <c r="E76" s="215">
        <v>1157</v>
      </c>
      <c r="F76" s="215">
        <v>54100</v>
      </c>
      <c r="G76" s="215"/>
      <c r="H76" s="215"/>
      <c r="I76" s="217" t="s">
        <v>48</v>
      </c>
      <c r="J76" s="217"/>
      <c r="K76" s="231"/>
      <c r="L76" s="228"/>
      <c r="M76" s="228" t="s">
        <v>16</v>
      </c>
      <c r="N76" s="259" t="s">
        <v>267</v>
      </c>
      <c r="O76" s="221" t="s">
        <v>583</v>
      </c>
      <c r="P76" s="231" t="s">
        <v>18</v>
      </c>
      <c r="Q76" s="215" t="s">
        <v>17</v>
      </c>
      <c r="R76" s="228" t="s">
        <v>598</v>
      </c>
      <c r="S76" s="228"/>
      <c r="T76" s="215" t="s">
        <v>246</v>
      </c>
      <c r="U76" s="228"/>
      <c r="V76" s="215" t="s">
        <v>198</v>
      </c>
      <c r="W76" s="214" t="s">
        <v>40</v>
      </c>
    </row>
    <row r="77" spans="1:43" s="104" customFormat="1" ht="29.25" customHeight="1">
      <c r="A77" s="364"/>
      <c r="B77" s="279"/>
      <c r="C77" s="238"/>
      <c r="D77" s="238"/>
      <c r="E77" s="238"/>
      <c r="F77" s="238">
        <v>6</v>
      </c>
      <c r="G77" s="238"/>
      <c r="H77" s="238"/>
      <c r="I77" s="239"/>
      <c r="J77" s="239"/>
      <c r="K77" s="252"/>
      <c r="L77" s="241" t="s">
        <v>103</v>
      </c>
      <c r="M77" s="241" t="s">
        <v>104</v>
      </c>
      <c r="N77" s="242"/>
      <c r="O77" s="243"/>
      <c r="P77" s="238"/>
      <c r="Q77" s="238"/>
      <c r="R77" s="242"/>
      <c r="S77" s="242"/>
      <c r="T77" s="238"/>
      <c r="U77" s="242"/>
      <c r="V77" s="238"/>
      <c r="W77" s="238"/>
      <c r="X77" s="173"/>
      <c r="Y77" s="195"/>
      <c r="Z77" s="195"/>
      <c r="AA77" s="195"/>
      <c r="AB77" s="195"/>
      <c r="AC77" s="195"/>
      <c r="AD77" s="195"/>
      <c r="AE77" s="195"/>
      <c r="AF77" s="195"/>
      <c r="AG77" s="195"/>
      <c r="AH77" s="195"/>
      <c r="AI77" s="195"/>
      <c r="AJ77" s="195"/>
      <c r="AK77" s="195"/>
      <c r="AL77" s="195"/>
      <c r="AM77" s="195"/>
      <c r="AN77" s="195"/>
      <c r="AO77" s="195"/>
      <c r="AP77" s="195"/>
      <c r="AQ77" s="195"/>
    </row>
    <row r="78" spans="1:43" ht="29.25" customHeight="1">
      <c r="A78" s="381"/>
      <c r="B78" s="278" t="s">
        <v>14</v>
      </c>
      <c r="C78" s="303" t="s">
        <v>15</v>
      </c>
      <c r="D78" s="303" t="s">
        <v>19</v>
      </c>
      <c r="E78" s="303"/>
      <c r="F78" s="215">
        <v>60010</v>
      </c>
      <c r="G78" s="215"/>
      <c r="H78" s="215"/>
      <c r="I78" s="217" t="s">
        <v>553</v>
      </c>
      <c r="J78" s="217"/>
      <c r="K78" s="231"/>
      <c r="L78" s="228" t="s">
        <v>20</v>
      </c>
      <c r="M78" s="228" t="s">
        <v>16</v>
      </c>
      <c r="N78" s="220" t="s">
        <v>21</v>
      </c>
      <c r="O78" s="221" t="s">
        <v>22</v>
      </c>
      <c r="P78" s="215" t="s">
        <v>18</v>
      </c>
      <c r="Q78" s="215" t="s">
        <v>17</v>
      </c>
      <c r="R78" s="247" t="s">
        <v>23</v>
      </c>
      <c r="S78" s="228" t="s">
        <v>24</v>
      </c>
      <c r="T78" s="215" t="s">
        <v>246</v>
      </c>
      <c r="U78" s="228"/>
      <c r="V78" s="215" t="s">
        <v>198</v>
      </c>
      <c r="W78" s="215" t="s">
        <v>40</v>
      </c>
    </row>
    <row r="79" spans="1:43" s="194" customFormat="1" ht="29.25" customHeight="1">
      <c r="A79" s="381"/>
      <c r="B79" s="278" t="s">
        <v>14</v>
      </c>
      <c r="C79" s="303" t="s">
        <v>15</v>
      </c>
      <c r="D79" s="303" t="s">
        <v>19</v>
      </c>
      <c r="E79" s="303"/>
      <c r="F79" s="303">
        <v>60011</v>
      </c>
      <c r="G79" s="303"/>
      <c r="H79" s="303"/>
      <c r="I79" s="217" t="s">
        <v>553</v>
      </c>
      <c r="J79" s="217"/>
      <c r="K79" s="231"/>
      <c r="L79" s="228" t="s">
        <v>20</v>
      </c>
      <c r="M79" s="228" t="s">
        <v>16</v>
      </c>
      <c r="N79" s="220" t="s">
        <v>900</v>
      </c>
      <c r="O79" s="221" t="s">
        <v>901</v>
      </c>
      <c r="P79" s="303" t="s">
        <v>18</v>
      </c>
      <c r="Q79" s="303" t="s">
        <v>17</v>
      </c>
      <c r="R79" s="247" t="s">
        <v>902</v>
      </c>
      <c r="S79" s="228" t="s">
        <v>24</v>
      </c>
      <c r="T79" s="303" t="s">
        <v>246</v>
      </c>
      <c r="U79" s="228"/>
      <c r="V79" s="303" t="s">
        <v>198</v>
      </c>
      <c r="W79" s="303" t="s">
        <v>40</v>
      </c>
      <c r="X79" s="181"/>
    </row>
    <row r="80" spans="1:43" ht="29.25" customHeight="1">
      <c r="A80" s="381"/>
      <c r="B80" s="278" t="s">
        <v>14</v>
      </c>
      <c r="C80" s="303" t="s">
        <v>15</v>
      </c>
      <c r="D80" s="303" t="s">
        <v>19</v>
      </c>
      <c r="E80" s="303"/>
      <c r="F80" s="215">
        <v>60012</v>
      </c>
      <c r="G80" s="215"/>
      <c r="H80" s="215"/>
      <c r="I80" s="217" t="s">
        <v>553</v>
      </c>
      <c r="J80" s="217"/>
      <c r="K80" s="231"/>
      <c r="L80" s="228" t="s">
        <v>20</v>
      </c>
      <c r="M80" s="228" t="s">
        <v>16</v>
      </c>
      <c r="N80" s="220" t="s">
        <v>533</v>
      </c>
      <c r="O80" s="221" t="s">
        <v>534</v>
      </c>
      <c r="P80" s="215" t="s">
        <v>18</v>
      </c>
      <c r="Q80" s="215" t="s">
        <v>17</v>
      </c>
      <c r="R80" s="247" t="s">
        <v>535</v>
      </c>
      <c r="S80" s="228" t="s">
        <v>24</v>
      </c>
      <c r="T80" s="215" t="s">
        <v>246</v>
      </c>
      <c r="U80" s="228"/>
      <c r="V80" s="215" t="s">
        <v>198</v>
      </c>
      <c r="W80" s="215" t="s">
        <v>40</v>
      </c>
    </row>
    <row r="81" spans="1:43" s="194" customFormat="1" ht="29.25" customHeight="1">
      <c r="A81" s="381"/>
      <c r="B81" s="176" t="s">
        <v>14</v>
      </c>
      <c r="C81" s="176" t="s">
        <v>15</v>
      </c>
      <c r="D81" s="176" t="s">
        <v>19</v>
      </c>
      <c r="E81" s="176"/>
      <c r="F81" s="401">
        <v>60015</v>
      </c>
      <c r="G81" s="176"/>
      <c r="H81" s="176"/>
      <c r="I81" s="33" t="s">
        <v>80</v>
      </c>
      <c r="J81" s="33"/>
      <c r="K81" s="7"/>
      <c r="L81" s="175" t="s">
        <v>20</v>
      </c>
      <c r="M81" s="175" t="s">
        <v>25</v>
      </c>
      <c r="N81" s="193" t="s">
        <v>864</v>
      </c>
      <c r="O81" s="179" t="s">
        <v>865</v>
      </c>
      <c r="P81" s="176" t="s">
        <v>18</v>
      </c>
      <c r="Q81" s="176" t="s">
        <v>17</v>
      </c>
      <c r="R81" s="177" t="s">
        <v>866</v>
      </c>
      <c r="S81" s="175"/>
      <c r="T81" s="176" t="s">
        <v>246</v>
      </c>
      <c r="U81" s="175"/>
      <c r="V81" s="315" t="s">
        <v>198</v>
      </c>
      <c r="W81" s="315" t="s">
        <v>40</v>
      </c>
      <c r="X81" s="181"/>
    </row>
    <row r="82" spans="1:43" s="194" customFormat="1" ht="29.25" customHeight="1">
      <c r="A82" s="381"/>
      <c r="B82" s="176" t="s">
        <v>14</v>
      </c>
      <c r="C82" s="176" t="s">
        <v>15</v>
      </c>
      <c r="D82" s="176" t="s">
        <v>19</v>
      </c>
      <c r="E82" s="176"/>
      <c r="F82" s="401">
        <v>60016</v>
      </c>
      <c r="G82" s="176"/>
      <c r="H82" s="176"/>
      <c r="I82" s="33" t="s">
        <v>80</v>
      </c>
      <c r="J82" s="33"/>
      <c r="K82" s="7"/>
      <c r="L82" s="175" t="s">
        <v>20</v>
      </c>
      <c r="M82" s="175" t="s">
        <v>25</v>
      </c>
      <c r="N82" s="193" t="s">
        <v>867</v>
      </c>
      <c r="O82" s="179" t="s">
        <v>868</v>
      </c>
      <c r="P82" s="176" t="s">
        <v>18</v>
      </c>
      <c r="Q82" s="176" t="s">
        <v>17</v>
      </c>
      <c r="R82" s="177" t="s">
        <v>869</v>
      </c>
      <c r="S82" s="175"/>
      <c r="T82" s="176" t="s">
        <v>246</v>
      </c>
      <c r="U82" s="175"/>
      <c r="V82" s="315" t="s">
        <v>198</v>
      </c>
      <c r="W82" s="315" t="s">
        <v>40</v>
      </c>
      <c r="X82" s="181"/>
    </row>
    <row r="83" spans="1:43" s="194" customFormat="1" ht="29.25" customHeight="1">
      <c r="A83" s="381"/>
      <c r="B83" s="176" t="s">
        <v>14</v>
      </c>
      <c r="C83" s="176" t="s">
        <v>15</v>
      </c>
      <c r="D83" s="176" t="s">
        <v>19</v>
      </c>
      <c r="E83" s="176"/>
      <c r="F83" s="401">
        <v>60017</v>
      </c>
      <c r="G83" s="176"/>
      <c r="H83" s="176"/>
      <c r="I83" s="33" t="s">
        <v>80</v>
      </c>
      <c r="J83" s="33"/>
      <c r="K83" s="7"/>
      <c r="L83" s="175" t="s">
        <v>20</v>
      </c>
      <c r="M83" s="175" t="s">
        <v>25</v>
      </c>
      <c r="N83" s="193" t="s">
        <v>870</v>
      </c>
      <c r="O83" s="179" t="s">
        <v>871</v>
      </c>
      <c r="P83" s="176" t="s">
        <v>18</v>
      </c>
      <c r="Q83" s="176" t="s">
        <v>17</v>
      </c>
      <c r="R83" s="177" t="s">
        <v>872</v>
      </c>
      <c r="S83" s="175"/>
      <c r="T83" s="176" t="s">
        <v>246</v>
      </c>
      <c r="U83" s="175"/>
      <c r="V83" s="315" t="s">
        <v>198</v>
      </c>
      <c r="W83" s="315" t="s">
        <v>40</v>
      </c>
      <c r="X83" s="181"/>
    </row>
    <row r="84" spans="1:43" ht="29.25" customHeight="1">
      <c r="A84" s="381"/>
      <c r="B84" s="278" t="s">
        <v>26</v>
      </c>
      <c r="C84" s="303"/>
      <c r="D84" s="303"/>
      <c r="E84" s="303"/>
      <c r="F84" s="215">
        <v>60020</v>
      </c>
      <c r="G84" s="215"/>
      <c r="H84" s="215"/>
      <c r="I84" s="217" t="s">
        <v>553</v>
      </c>
      <c r="J84" s="217"/>
      <c r="K84" s="231"/>
      <c r="L84" s="228" t="s">
        <v>20</v>
      </c>
      <c r="M84" s="228" t="s">
        <v>16</v>
      </c>
      <c r="N84" s="220" t="s">
        <v>536</v>
      </c>
      <c r="O84" s="221" t="s">
        <v>584</v>
      </c>
      <c r="P84" s="215" t="s">
        <v>18</v>
      </c>
      <c r="Q84" s="215" t="s">
        <v>17</v>
      </c>
      <c r="R84" s="247" t="s">
        <v>537</v>
      </c>
      <c r="S84" s="228"/>
      <c r="T84" s="215" t="s">
        <v>246</v>
      </c>
      <c r="U84" s="228"/>
      <c r="V84" s="215" t="s">
        <v>198</v>
      </c>
      <c r="W84" s="215" t="s">
        <v>40</v>
      </c>
    </row>
    <row r="85" spans="1:43" ht="29.25" customHeight="1">
      <c r="A85" s="381"/>
      <c r="B85" s="278" t="s">
        <v>26</v>
      </c>
      <c r="C85" s="215"/>
      <c r="D85" s="215"/>
      <c r="E85" s="215"/>
      <c r="F85" s="215">
        <v>60030</v>
      </c>
      <c r="G85" s="215"/>
      <c r="H85" s="215"/>
      <c r="I85" s="217" t="s">
        <v>553</v>
      </c>
      <c r="J85" s="217"/>
      <c r="K85" s="231"/>
      <c r="L85" s="228" t="s">
        <v>20</v>
      </c>
      <c r="M85" s="228" t="s">
        <v>16</v>
      </c>
      <c r="N85" s="220" t="s">
        <v>27</v>
      </c>
      <c r="O85" s="221" t="s">
        <v>585</v>
      </c>
      <c r="P85" s="215" t="s">
        <v>18</v>
      </c>
      <c r="Q85" s="215" t="s">
        <v>17</v>
      </c>
      <c r="R85" s="247" t="s">
        <v>599</v>
      </c>
      <c r="S85" s="228"/>
      <c r="T85" s="215" t="s">
        <v>246</v>
      </c>
      <c r="U85" s="228"/>
      <c r="V85" s="215" t="s">
        <v>198</v>
      </c>
      <c r="W85" s="215" t="s">
        <v>40</v>
      </c>
    </row>
    <row r="86" spans="1:43" ht="29.25" customHeight="1">
      <c r="A86" s="364"/>
      <c r="B86" s="278" t="s">
        <v>26</v>
      </c>
      <c r="C86" s="215"/>
      <c r="D86" s="215"/>
      <c r="E86" s="215">
        <v>940</v>
      </c>
      <c r="F86" s="215">
        <v>66810</v>
      </c>
      <c r="G86" s="215"/>
      <c r="H86" s="215"/>
      <c r="I86" s="217" t="s">
        <v>32</v>
      </c>
      <c r="J86" s="217" t="s">
        <v>32</v>
      </c>
      <c r="K86" s="223" t="s">
        <v>32</v>
      </c>
      <c r="L86" s="228"/>
      <c r="M86" s="228" t="s">
        <v>438</v>
      </c>
      <c r="N86" s="220" t="s">
        <v>413</v>
      </c>
      <c r="O86" s="221" t="s">
        <v>586</v>
      </c>
      <c r="P86" s="215" t="s">
        <v>18</v>
      </c>
      <c r="Q86" s="215" t="s">
        <v>34</v>
      </c>
      <c r="R86" s="228" t="s">
        <v>590</v>
      </c>
      <c r="S86" s="228"/>
      <c r="T86" s="215" t="s">
        <v>433</v>
      </c>
      <c r="U86" s="224" t="s">
        <v>658</v>
      </c>
      <c r="V86" s="215" t="s">
        <v>414</v>
      </c>
      <c r="W86" s="215" t="s">
        <v>40</v>
      </c>
    </row>
    <row r="87" spans="1:43" ht="29.25" customHeight="1">
      <c r="A87" s="364"/>
      <c r="B87" s="278" t="s">
        <v>26</v>
      </c>
      <c r="C87" s="215"/>
      <c r="D87" s="215"/>
      <c r="E87" s="215">
        <v>941</v>
      </c>
      <c r="F87" s="215">
        <v>66820</v>
      </c>
      <c r="G87" s="215"/>
      <c r="H87" s="215"/>
      <c r="I87" s="217" t="s">
        <v>32</v>
      </c>
      <c r="J87" s="217" t="s">
        <v>32</v>
      </c>
      <c r="K87" s="223" t="s">
        <v>32</v>
      </c>
      <c r="L87" s="228"/>
      <c r="M87" s="228" t="s">
        <v>438</v>
      </c>
      <c r="N87" s="220" t="s">
        <v>415</v>
      </c>
      <c r="O87" s="221" t="s">
        <v>587</v>
      </c>
      <c r="P87" s="215" t="s">
        <v>18</v>
      </c>
      <c r="Q87" s="215" t="s">
        <v>34</v>
      </c>
      <c r="R87" s="228" t="s">
        <v>440</v>
      </c>
      <c r="S87" s="228"/>
      <c r="T87" s="215" t="s">
        <v>433</v>
      </c>
      <c r="U87" s="224" t="s">
        <v>658</v>
      </c>
      <c r="V87" s="215" t="s">
        <v>414</v>
      </c>
      <c r="W87" s="215" t="s">
        <v>40</v>
      </c>
    </row>
    <row r="88" spans="1:43" s="104" customFormat="1" ht="29.25" customHeight="1">
      <c r="A88" s="365"/>
      <c r="B88" s="279"/>
      <c r="C88" s="238"/>
      <c r="D88" s="238"/>
      <c r="E88" s="238"/>
      <c r="F88" s="238">
        <v>7</v>
      </c>
      <c r="G88" s="238"/>
      <c r="H88" s="238"/>
      <c r="I88" s="239"/>
      <c r="J88" s="239"/>
      <c r="K88" s="252"/>
      <c r="L88" s="241" t="s">
        <v>130</v>
      </c>
      <c r="M88" s="241" t="s">
        <v>131</v>
      </c>
      <c r="N88" s="242"/>
      <c r="O88" s="243"/>
      <c r="P88" s="238"/>
      <c r="Q88" s="238"/>
      <c r="R88" s="242"/>
      <c r="S88" s="242"/>
      <c r="T88" s="238"/>
      <c r="U88" s="242"/>
      <c r="V88" s="238"/>
      <c r="W88" s="238"/>
      <c r="X88" s="173"/>
      <c r="Y88" s="195"/>
      <c r="Z88" s="195"/>
      <c r="AA88" s="195"/>
      <c r="AB88" s="195"/>
      <c r="AC88" s="195"/>
      <c r="AD88" s="195"/>
      <c r="AE88" s="195"/>
      <c r="AF88" s="195"/>
      <c r="AG88" s="195"/>
      <c r="AH88" s="195"/>
      <c r="AI88" s="195"/>
      <c r="AJ88" s="195"/>
      <c r="AK88" s="195"/>
      <c r="AL88" s="195"/>
      <c r="AM88" s="195"/>
      <c r="AN88" s="195"/>
      <c r="AO88" s="195"/>
      <c r="AP88" s="195"/>
      <c r="AQ88" s="195"/>
    </row>
    <row r="89" spans="1:43" s="104" customFormat="1" ht="29.25" customHeight="1">
      <c r="A89" s="266"/>
      <c r="B89" s="279"/>
      <c r="C89" s="238"/>
      <c r="D89" s="238"/>
      <c r="E89" s="238"/>
      <c r="F89" s="238">
        <v>8</v>
      </c>
      <c r="G89" s="238"/>
      <c r="H89" s="238"/>
      <c r="I89" s="239"/>
      <c r="J89" s="239"/>
      <c r="K89" s="252"/>
      <c r="L89" s="241" t="s">
        <v>136</v>
      </c>
      <c r="M89" s="241" t="s">
        <v>137</v>
      </c>
      <c r="N89" s="242"/>
      <c r="O89" s="243"/>
      <c r="P89" s="238"/>
      <c r="Q89" s="238"/>
      <c r="R89" s="242"/>
      <c r="S89" s="242"/>
      <c r="T89" s="238"/>
      <c r="U89" s="242"/>
      <c r="V89" s="238"/>
      <c r="W89" s="238"/>
      <c r="X89" s="173"/>
      <c r="Y89" s="195"/>
      <c r="Z89" s="195"/>
      <c r="AA89" s="195"/>
      <c r="AB89" s="195"/>
      <c r="AC89" s="195"/>
      <c r="AD89" s="195"/>
      <c r="AE89" s="195"/>
      <c r="AF89" s="195"/>
      <c r="AG89" s="195"/>
      <c r="AH89" s="195"/>
      <c r="AI89" s="195"/>
      <c r="AJ89" s="195"/>
      <c r="AK89" s="195"/>
      <c r="AL89" s="195"/>
      <c r="AM89" s="195"/>
      <c r="AN89" s="195"/>
      <c r="AO89" s="195"/>
      <c r="AP89" s="195"/>
      <c r="AQ89" s="195"/>
    </row>
    <row r="90" spans="1:43" s="104" customFormat="1" ht="29.25" customHeight="1">
      <c r="A90" s="365"/>
      <c r="B90" s="279"/>
      <c r="C90" s="238"/>
      <c r="D90" s="238"/>
      <c r="E90" s="238"/>
      <c r="F90" s="238">
        <v>9</v>
      </c>
      <c r="G90" s="238"/>
      <c r="H90" s="238"/>
      <c r="I90" s="239"/>
      <c r="J90" s="239"/>
      <c r="K90" s="252"/>
      <c r="L90" s="241" t="s">
        <v>132</v>
      </c>
      <c r="M90" s="241" t="s">
        <v>133</v>
      </c>
      <c r="N90" s="242"/>
      <c r="O90" s="243"/>
      <c r="P90" s="238"/>
      <c r="Q90" s="238"/>
      <c r="R90" s="242"/>
      <c r="S90" s="272"/>
      <c r="T90" s="273"/>
      <c r="U90" s="272"/>
      <c r="V90" s="273"/>
      <c r="W90" s="273"/>
      <c r="X90" s="173"/>
      <c r="Y90" s="195"/>
      <c r="Z90" s="195"/>
      <c r="AA90" s="195"/>
      <c r="AB90" s="195"/>
      <c r="AC90" s="195"/>
      <c r="AD90" s="195"/>
      <c r="AE90" s="195"/>
      <c r="AF90" s="195"/>
      <c r="AG90" s="195"/>
      <c r="AH90" s="195"/>
      <c r="AI90" s="195"/>
      <c r="AJ90" s="195"/>
      <c r="AK90" s="195"/>
      <c r="AL90" s="195"/>
      <c r="AM90" s="195"/>
      <c r="AN90" s="195"/>
      <c r="AO90" s="195"/>
      <c r="AP90" s="195"/>
      <c r="AQ90" s="195"/>
    </row>
    <row r="91" spans="1:43" s="104" customFormat="1" ht="29.25" customHeight="1">
      <c r="A91" s="365"/>
      <c r="B91" s="279"/>
      <c r="C91" s="238"/>
      <c r="D91" s="238"/>
      <c r="E91" s="238"/>
      <c r="F91" s="238">
        <v>9</v>
      </c>
      <c r="G91" s="238"/>
      <c r="H91" s="238"/>
      <c r="I91" s="239"/>
      <c r="J91" s="239"/>
      <c r="K91" s="252"/>
      <c r="L91" s="241" t="s">
        <v>139</v>
      </c>
      <c r="M91" s="241" t="s">
        <v>79</v>
      </c>
      <c r="N91" s="242"/>
      <c r="O91" s="243"/>
      <c r="P91" s="238"/>
      <c r="Q91" s="238"/>
      <c r="R91" s="242"/>
      <c r="S91" s="242"/>
      <c r="T91" s="238"/>
      <c r="U91" s="242"/>
      <c r="V91" s="238"/>
      <c r="W91" s="238"/>
      <c r="X91" s="173"/>
      <c r="Y91" s="195"/>
      <c r="Z91" s="195"/>
      <c r="AA91" s="195"/>
      <c r="AB91" s="195"/>
      <c r="AC91" s="195"/>
      <c r="AD91" s="195"/>
      <c r="AE91" s="195"/>
      <c r="AF91" s="195"/>
      <c r="AG91" s="195"/>
      <c r="AH91" s="195"/>
      <c r="AI91" s="195"/>
      <c r="AJ91" s="195"/>
      <c r="AK91" s="195"/>
      <c r="AL91" s="195"/>
      <c r="AM91" s="195"/>
      <c r="AN91" s="195"/>
      <c r="AO91" s="195"/>
      <c r="AP91" s="195"/>
      <c r="AQ91" s="195"/>
    </row>
    <row r="92" spans="1:43" ht="29.25" customHeight="1">
      <c r="A92" s="364"/>
      <c r="B92" s="278" t="s">
        <v>14</v>
      </c>
      <c r="C92" s="303" t="s">
        <v>15</v>
      </c>
      <c r="D92" s="303" t="s">
        <v>293</v>
      </c>
      <c r="E92" s="215">
        <v>528</v>
      </c>
      <c r="F92" s="215">
        <v>93501</v>
      </c>
      <c r="G92" s="215"/>
      <c r="H92" s="215"/>
      <c r="I92" s="217" t="s">
        <v>80</v>
      </c>
      <c r="J92" s="217" t="s">
        <v>80</v>
      </c>
      <c r="K92" s="217" t="s">
        <v>80</v>
      </c>
      <c r="L92" s="228"/>
      <c r="M92" s="228" t="s">
        <v>344</v>
      </c>
      <c r="N92" s="259" t="s">
        <v>216</v>
      </c>
      <c r="O92" s="221" t="s">
        <v>217</v>
      </c>
      <c r="P92" s="215" t="s">
        <v>345</v>
      </c>
      <c r="Q92" s="215" t="s">
        <v>31</v>
      </c>
      <c r="R92" s="228" t="s">
        <v>218</v>
      </c>
      <c r="S92" s="228"/>
      <c r="T92" s="215" t="s">
        <v>245</v>
      </c>
      <c r="U92" s="220" t="s">
        <v>672</v>
      </c>
      <c r="V92" s="215" t="s">
        <v>198</v>
      </c>
      <c r="W92" s="215" t="s">
        <v>40</v>
      </c>
    </row>
    <row r="93" spans="1:43" s="104" customFormat="1" ht="29.25" customHeight="1">
      <c r="A93" s="365"/>
      <c r="B93" s="279"/>
      <c r="C93" s="238"/>
      <c r="D93" s="238"/>
      <c r="E93" s="238"/>
      <c r="F93" s="238">
        <v>9</v>
      </c>
      <c r="G93" s="238"/>
      <c r="H93" s="238"/>
      <c r="I93" s="239"/>
      <c r="J93" s="239"/>
      <c r="K93" s="252"/>
      <c r="L93" s="241" t="s">
        <v>144</v>
      </c>
      <c r="M93" s="241" t="s">
        <v>145</v>
      </c>
      <c r="N93" s="242"/>
      <c r="O93" s="243"/>
      <c r="P93" s="238"/>
      <c r="Q93" s="238"/>
      <c r="R93" s="242"/>
      <c r="S93" s="242"/>
      <c r="T93" s="238"/>
      <c r="U93" s="242"/>
      <c r="V93" s="238"/>
      <c r="W93" s="238"/>
      <c r="X93" s="173"/>
      <c r="Y93" s="195"/>
      <c r="Z93" s="195"/>
      <c r="AA93" s="195"/>
      <c r="AB93" s="195"/>
      <c r="AC93" s="195"/>
      <c r="AD93" s="195"/>
      <c r="AE93" s="195"/>
      <c r="AF93" s="195"/>
      <c r="AG93" s="195"/>
      <c r="AH93" s="195"/>
      <c r="AI93" s="195"/>
      <c r="AJ93" s="195"/>
      <c r="AK93" s="195"/>
      <c r="AL93" s="195"/>
      <c r="AM93" s="195"/>
      <c r="AN93" s="195"/>
      <c r="AO93" s="195"/>
      <c r="AP93" s="195"/>
      <c r="AQ93" s="195"/>
    </row>
    <row r="94" spans="1:43" ht="29.25" customHeight="1">
      <c r="A94" s="364"/>
      <c r="B94" s="278" t="s">
        <v>26</v>
      </c>
      <c r="C94" s="215"/>
      <c r="D94" s="215"/>
      <c r="E94" s="215">
        <v>751</v>
      </c>
      <c r="F94" s="215">
        <v>95105</v>
      </c>
      <c r="G94" s="274"/>
      <c r="H94" s="215"/>
      <c r="I94" s="217" t="s">
        <v>146</v>
      </c>
      <c r="J94" s="217"/>
      <c r="K94" s="231"/>
      <c r="L94" s="228"/>
      <c r="M94" s="228" t="s">
        <v>147</v>
      </c>
      <c r="N94" s="220" t="s">
        <v>600</v>
      </c>
      <c r="O94" s="221" t="s">
        <v>588</v>
      </c>
      <c r="P94" s="215" t="s">
        <v>36</v>
      </c>
      <c r="Q94" s="215" t="s">
        <v>17</v>
      </c>
      <c r="R94" s="228" t="s">
        <v>424</v>
      </c>
      <c r="S94" s="228"/>
      <c r="T94" s="215" t="s">
        <v>246</v>
      </c>
      <c r="U94" s="247" t="s">
        <v>661</v>
      </c>
      <c r="V94" s="217" t="s">
        <v>198</v>
      </c>
      <c r="W94" s="215" t="s">
        <v>138</v>
      </c>
    </row>
  </sheetData>
  <autoFilter ref="A1:X94" xr:uid="{00000000-0009-0000-0000-000001000000}"/>
  <hyperlinks>
    <hyperlink ref="U55" r:id="rId1" xr:uid="{00000000-0004-0000-0100-000000000000}"/>
    <hyperlink ref="U36" r:id="rId2" display="https://www.czso.cz/csu/czso/ukazatele-vyzkumu-a-vyvoje-2013-w6rsbm7x7x_x000a_ " xr:uid="{00000000-0004-0000-0100-000001000000}"/>
    <hyperlink ref="N50" location="en_služ_2!A1" display="Konečná spotřeba energie v terciárním sektoru" xr:uid="{00000000-0004-0000-0100-000002000000}"/>
    <hyperlink ref="N94" location="akvakultura!A1" display="Počet zaměstnanců na plný pracovní úvazek v akvakultuře" xr:uid="{00000000-0004-0000-0100-000003000000}"/>
    <hyperlink ref="N87" location="DOV!A1" display="DOV!A1" xr:uid="{00000000-0004-0000-0100-000004000000}"/>
    <hyperlink ref="N86" location="DOV!A1" display="DOV!A1" xr:uid="{00000000-0004-0000-0100-000005000000}"/>
    <hyperlink ref="N85" location="dlh_nezam!A1" display="Míra dlouhodobé nezaměstnanosti – celkem" xr:uid="{00000000-0004-0000-0100-000006000000}"/>
    <hyperlink ref="N84" location="účast_vzděl!A1" display="Míra účasti zaměstnaných v dalším vzdělávání (25-64let)" xr:uid="{00000000-0004-0000-0100-000007000000}"/>
    <hyperlink ref="N80" location="zam_ženy_15_64!A1" display="Míra zaměstnanosti obyvatel ve věku 15-64 let – celkem - ženy" xr:uid="{00000000-0004-0000-0100-000008000000}"/>
    <hyperlink ref="N78" location="zam15_64!A1" display="Míra zaměstnanosti obyvatel ve věku 15-64 let – celkem" xr:uid="{00000000-0004-0000-0100-000009000000}"/>
    <hyperlink ref="N75" location="podílVaV6!A1" display="Podíl VaV ve vysokoškolském sektoru financovaného podnikatelským sektorem ze zahraničí" xr:uid="{00000000-0004-0000-0100-00000A000000}"/>
    <hyperlink ref="N74" location="podílVaV5!A1" display="Podíl VaV ve vysokoškolském sektoru financovaného podnikatelským sektorem z ČR" xr:uid="{00000000-0004-0000-0100-00000B000000}"/>
    <hyperlink ref="N73" location="podílVaV4!A1" display="Podíl VaV ve vysokoškolském sektoru financovaného podnikatelským sektorem" xr:uid="{00000000-0004-0000-0100-00000C000000}"/>
    <hyperlink ref="N72" location="podílVav3!A1" display="Podíl VaV ve vládním sektoru financovaného podnikatelským sektorem ze zahraničí" xr:uid="{00000000-0004-0000-0100-00000D000000}"/>
    <hyperlink ref="N71" location="podílVaV2!A1" display="Podíl VaV ve vládním sektoru financovaného podnikatelským sektorem z ČR" xr:uid="{00000000-0004-0000-0100-00000E000000}"/>
    <hyperlink ref="N61" location="SŠ!A1" display="Počet žáků na třídu na středních školách" xr:uid="{00000000-0004-0000-0100-00000F000000}"/>
    <hyperlink ref="N60" location="ZŠ!A1" display="Počet žáků na třídu na základních školách" xr:uid="{00000000-0004-0000-0100-000010000000}"/>
    <hyperlink ref="N59" location="MŠ!A1" display="Počet dětí na třídu v mateřských školách" xr:uid="{00000000-0004-0000-0100-000011000000}"/>
    <hyperlink ref="N54" location="vypoušt_P!A1" display="Množství vypouštěného znečištění v ukazateli P celk." xr:uid="{00000000-0004-0000-0100-000012000000}"/>
    <hyperlink ref="N42" location="PHA_3!A1" display="Podíl výdajů na VaV v podnikatelském sektoru financovaných z veřejných zdrojů (domácích i zahraničních) v % (hl. m. Praha)" xr:uid="{00000000-0004-0000-0100-000013000000}"/>
    <hyperlink ref="N41" location="PHA_2!A1" display="Výdaje podnikatelského sektoru na provádění VaV ve vládním a vysokoškolském sektoru v hl. měste Praze jako % celkových výdajů na provádění VaV v těchto sektorech" xr:uid="{00000000-0004-0000-0100-000014000000}"/>
    <hyperlink ref="N40" location="PHA_1!A1" display="Podnikové výdaje na VaV v podnikatelském sektoru jako % HDP - regiony ČR (hl. m. Praha)" xr:uid="{00000000-0004-0000-0100-000015000000}"/>
    <hyperlink ref="N6" location="podil_ciz!B1" display="Podíl cizinců na obyvatelstvu" xr:uid="{00000000-0004-0000-0100-000016000000}"/>
    <hyperlink ref="N92" location="MAS!A1" display="Populace pokrytá Místními akčními skupinami (O.18)" xr:uid="{00000000-0004-0000-0100-000017000000}"/>
    <hyperlink ref="N57" location="KES!A1" display="Koeficient ekologické stability" xr:uid="{00000000-0004-0000-0100-000018000000}"/>
    <hyperlink ref="N56" location="odp_vody!A1" display="Množství čištěných splaškových odpadních vod  " xr:uid="{00000000-0004-0000-0100-000019000000}"/>
    <hyperlink ref="N55" location="kanal_síť!A1" display="Délka kanalizační sítě (bez přípojek)" xr:uid="{00000000-0004-0000-0100-00001A000000}"/>
    <hyperlink ref="N53" location="zás_vodou!A1" display="Podíl obyvatel zásobovaných vodou v odpovídající kvalitě z vodovodů pro veřejnou potřebu" xr:uid="{00000000-0004-0000-0100-00001B000000}"/>
    <hyperlink ref="N49" location="energ!A1" display="Energetická náročnost hospodářství" xr:uid="{00000000-0004-0000-0100-00001C000000}"/>
    <hyperlink ref="N46" location="IT_služby!A1" display="Přidaná hodnota IT služeb jako podíl na HDP" xr:uid="{00000000-0004-0000-0100-00001D000000}"/>
    <hyperlink ref="N45" location="ICT_přid_hod!A1" display="ICT sektor - přidaná hodnota" xr:uid="{00000000-0004-0000-0100-00001E000000}"/>
    <hyperlink ref="N43" location="inov_tržby!A1" display="Tržby z inovované produkce jako % celkových tržeb podniků s produktovou inovací" xr:uid="{00000000-0004-0000-0100-00001F000000}"/>
    <hyperlink ref="N39" location="VaV_vláda!A1" display="Výdaje podnikatelského sektoru na provádění VaV ve vládním a vysokoškolském sektoru jako % celkových výdajů na provádění VaV v těchto sektorech" xr:uid="{00000000-0004-0000-0100-000020000000}"/>
    <hyperlink ref="N38" location="VaV_podn_HDP!A1" display="Podnikové výdaje na VaV v podnikatelském sektoru jako % HDP - regiony ČR (mimo hl. m. Praha)" xr:uid="{00000000-0004-0000-0100-000021000000}"/>
    <hyperlink ref="N62" location="'podíl VaV na HDP'!A1" display="Podíl celkových výdajů na VaV na HDP" xr:uid="{00000000-0004-0000-0100-000022000000}"/>
    <hyperlink ref="N36" location="výzk.cizí!A1" display="Podíl výzkumných pracovníků s cizím státním občanstvím" xr:uid="{00000000-0004-0000-0100-000023000000}"/>
    <hyperlink ref="N69" location="výzk.ženy!A1" display="Celkový počet výzkumných pracovníků na 1000 zaměstnaných v národním hospodářství – ženy" xr:uid="{00000000-0004-0000-0100-000024000000}"/>
    <hyperlink ref="N68" location="výzk.prac.!A1" display="Celkový počet výzkumných pracovníků na 1000 zaměstnaných v národním hospodářství" xr:uid="{00000000-0004-0000-0100-000025000000}"/>
    <hyperlink ref="N67" location="zamVaVženy!A1" display="Celkový počet zaměstnaných ve VaV na 1000 zaměstnaných v národním hospodářství – ženy" xr:uid="{00000000-0004-0000-0100-000026000000}"/>
    <hyperlink ref="N66" location="zamVaVcelkem!A1" display="Celkový počet zaměstnaných ve VaV na 1000 zaměstnaných v národním hospodářství" xr:uid="{00000000-0004-0000-0100-000027000000}"/>
    <hyperlink ref="N70" location="podílVaV1!A1" display="Podíl VaV ve vládním sektoru financovaného podnikatelským sektorem" xr:uid="{00000000-0004-0000-0100-000028000000}"/>
    <hyperlink ref="N65" location="veř.VaV!A1" display="Podíl veřejných výdajů na VaV na HDP" xr:uid="{00000000-0004-0000-0100-000029000000}"/>
    <hyperlink ref="N76" location="terc_vzděl!A1" display="Podíl populace s dosaženým terciárním stupněm vzdělání v populaci ve věku 30-34 let" xr:uid="{00000000-0004-0000-0100-00002A000000}"/>
    <hyperlink ref="N52" location="'investice ŽP'!A1" display="Investice na ochranu životního prostředí" xr:uid="{00000000-0004-0000-0100-00002B000000}"/>
    <hyperlink ref="N47" location="ICT_zam!A1" display="Počet zaměstnaných osob v ICT sektoru" xr:uid="{00000000-0004-0000-0100-00002C000000}"/>
    <hyperlink ref="N37" location="VaV_podnik!A1" display="Výdaje na VaV v podnikatelském sektoru" xr:uid="{00000000-0004-0000-0100-00002D000000}"/>
    <hyperlink ref="N33" location="vývoz!O2" display="Vývoz ČR" xr:uid="{00000000-0004-0000-0100-00002E000000}"/>
    <hyperlink ref="N32" location="zprac.prům!A1" display="Míra zaměstnanosti ve zpracovatelském průmyslu" xr:uid="{00000000-0004-0000-0100-00002F000000}"/>
    <hyperlink ref="N5" location="cizinci!A1" display="Počet cizinců a jejich podíl na obyvatelstvu" xr:uid="{00000000-0004-0000-0100-000030000000}"/>
    <hyperlink ref="N4" location="migrace!A1" display="Saldo migrace" xr:uid="{00000000-0004-0000-0100-000031000000}"/>
    <hyperlink ref="N3" location="'podíl nezam.'!A1" display="Podíl nezaměstnaných osob na obyvatelstvu ve věku 15 – 64 let" xr:uid="{00000000-0004-0000-0100-000032000000}"/>
    <hyperlink ref="N34" location="podlahy!N10" display="Podlahová plocha - budovy nebytové" xr:uid="{00000000-0004-0000-0100-000033000000}"/>
    <hyperlink ref="U34" r:id="rId3" xr:uid="{00000000-0004-0000-0100-000034000000}"/>
    <hyperlink ref="U4" r:id="rId4" display="https://www.czso.cz/csu/czso/demograficka-rocenka-kraju-2004-az-2013-dqic37ia0x" xr:uid="{00000000-0004-0000-0100-000035000000}"/>
    <hyperlink ref="U32" r:id="rId5" xr:uid="{00000000-0004-0000-0100-000036000000}"/>
    <hyperlink ref="U33" r:id="rId6" xr:uid="{00000000-0004-0000-0100-000037000000}"/>
    <hyperlink ref="U46" r:id="rId7" display="https://www.czso.cz/csu/czso/ict_sektor_x000a_" xr:uid="{00000000-0004-0000-0100-000038000000}"/>
    <hyperlink ref="U92" r:id="rId8" display="https://www.czso.cz/csu/czso/data_pro_mistni_akcni_skupiny_mas_x000a_" xr:uid="{00000000-0004-0000-0100-000039000000}"/>
    <hyperlink ref="N63" location="podílVaV!A1" display="Podíl státních rozpočtových výdajů (GBAORD) na VaV na HDP " xr:uid="{00000000-0004-0000-0100-00003A000000}"/>
    <hyperlink ref="N64" location="celkemVaV!A1" display="Státní rozpočtové výdaje na VaV (GBAORD) celkem" xr:uid="{00000000-0004-0000-0100-00003B000000}"/>
    <hyperlink ref="U6" r:id="rId9" display="https://www.czso.cz/csu/czso/cizinci-v-cr-2015" xr:uid="{00000000-0004-0000-0100-00003C000000}"/>
    <hyperlink ref="U37" r:id="rId10" display="https://www.czso.cz/csu/czso/ukazatele-vyzkumu-a-vyvoje-2013-w6rsbm7x7x_x000a_ " xr:uid="{00000000-0004-0000-0100-00003D000000}"/>
    <hyperlink ref="U38" r:id="rId11" display="https://www.czso.cz/csu/czso/ukazatele-vyzkumu-a-vyvoje-2013-w6rsbm7x7x_x000a_ " xr:uid="{00000000-0004-0000-0100-00003E000000}"/>
    <hyperlink ref="U39:U41" r:id="rId12" display="https://www.czso.cz/csu/czso/ukazatele-vyzkumu-a-vyvoje-2013-w6rsbm7x7x_x000a_ " xr:uid="{00000000-0004-0000-0100-00003F000000}"/>
    <hyperlink ref="U42" r:id="rId13" display="https://www.czso.cz/csu/czso/ukazatele-vyzkumu-a-vyvoje-2013-w6rsbm7x7x_x000a_ " xr:uid="{00000000-0004-0000-0100-000040000000}"/>
    <hyperlink ref="U62" r:id="rId14" display="https://www.czso.cz/csu/czso/ukazatele-vyzkumu-a-vyvoje-2013-w6rsbm7x7x_x000a_ " xr:uid="{00000000-0004-0000-0100-000041000000}"/>
    <hyperlink ref="U63" r:id="rId15" display="https://www.czso.cz/csu/czso/prima-verejna-podpora-vyzkumu-a-vyvoje-v-ceske-republice-v-roce-2014_x000a_" xr:uid="{00000000-0004-0000-0100-000042000000}"/>
    <hyperlink ref="U64" r:id="rId16" display="https://www.czso.cz/csu/czso/prima-verejna-podpora-vyzkumu-a-vyvoje-v-ceske-republice-v-roce-2014_x000a_" xr:uid="{00000000-0004-0000-0100-000043000000}"/>
    <hyperlink ref="N7" location="obyv!A1" display="Obyvatelstvo celkem" xr:uid="{00000000-0004-0000-0100-000044000000}"/>
    <hyperlink ref="N8" location="'0-14'!A1" display="Struktura obyvatel podle věku - skupina 0-14 let celkem" xr:uid="{00000000-0004-0000-0100-000045000000}"/>
    <hyperlink ref="N9" location="'15-64'!A1" display="Struktura obyvatel podle věku - skupina 15 - 64 let" xr:uid="{00000000-0004-0000-0100-000046000000}"/>
    <hyperlink ref="N10" location="'65+'!A1" display="Struktura obyvatel podle věku - skupina 65 +" xr:uid="{00000000-0004-0000-0100-000047000000}"/>
    <hyperlink ref="N11" location="území!A1" display="Území celkem" xr:uid="{00000000-0004-0000-0100-000048000000}"/>
    <hyperlink ref="N12" location="hustota!A1" display="Hustota obyvatelstva - celkem" xr:uid="{00000000-0004-0000-0100-000049000000}"/>
    <hyperlink ref="N13" location="zamC!A1" display="Zaměstnanost celkem" xr:uid="{00000000-0004-0000-0100-00004A000000}"/>
    <hyperlink ref="N14" location="zamI.!A1" display="Struktura zaměstnanosti - primární sektor" xr:uid="{00000000-0004-0000-0100-00004B000000}"/>
    <hyperlink ref="N15" location="zamII.!A1" display="Struktura zaměstnanosti - sekundární sektor sektor" xr:uid="{00000000-0004-0000-0100-00004C000000}"/>
    <hyperlink ref="N16" location="zamIII.!A1" display="Struktura zaměstnanosti - terciární sektor" xr:uid="{00000000-0004-0000-0100-00004D000000}"/>
    <hyperlink ref="N17" location="O_nezam!A1" display="Obecná míra nezaměstnanosti – celkem (15-74 let)" xr:uid="{00000000-0004-0000-0100-00004E000000}"/>
    <hyperlink ref="N18" location="M_nezam!A1" display="Obecná míra nezaměstnanosti –mládež (15-24 let)" xr:uid="{00000000-0004-0000-0100-00004F000000}"/>
    <hyperlink ref="N19" location="OSVČ!A1" display="Míra samostatně výdělečné činnosti" xr:uid="{00000000-0004-0000-0100-000050000000}"/>
    <hyperlink ref="N20" location="HDPindex!A1" display="HDP na obyvatele - celkem" xr:uid="{00000000-0004-0000-0100-000051000000}"/>
    <hyperlink ref="N21" location="HPH_I.!A1" display="Struktura hospodářství (HPH) - primární sektor" xr:uid="{00000000-0004-0000-0100-000052000000}"/>
    <hyperlink ref="N22" location="HPH_II.!A1" display="Struktura hospodářství (HPH) - sekundární sektor" xr:uid="{00000000-0004-0000-0100-000053000000}"/>
    <hyperlink ref="N23" location="HPH_III.!A1" display="Struktura hospodářství (HPH) - terciární sektor" xr:uid="{00000000-0004-0000-0100-000054000000}"/>
    <hyperlink ref="N24" location="HDPvPPS!A1" display="HDP na obyv. - PPS / obyv." xr:uid="{00000000-0004-0000-0100-000055000000}"/>
    <hyperlink ref="N25" location="chudoba!A1" display="Míra chudoby - celkem" xr:uid="{00000000-0004-0000-0100-000056000000}"/>
    <hyperlink ref="N26" location="HPH_C!A1" display="Struktura hospodářství (HPH) - celkem" xr:uid="{00000000-0004-0000-0100-000057000000}"/>
    <hyperlink ref="N27" location="Prod_C!A1" display="Produktivita práce podle hospodářského odvětví - celkem" xr:uid="{00000000-0004-0000-0100-000058000000}"/>
    <hyperlink ref="N28" location="Prod_I.!A1" display="Produktivita práce podle hospodářského odvětví - primární sektor" xr:uid="{00000000-0004-0000-0100-000059000000}"/>
    <hyperlink ref="N29" location="Prod_II.!A1" display="Produktivita práce podle hospodářského odvětví - sekundární sektor" xr:uid="{00000000-0004-0000-0100-00005A000000}"/>
    <hyperlink ref="N30" location="Prod_III.!A1" display="Produktivita práce podle hospodářského odvětví - terciárnísektor" xr:uid="{00000000-0004-0000-0100-00005B000000}"/>
    <hyperlink ref="N79" location="zam_muži_15_64!A1" display="Míra zaměstnanosti obyvatel ve věku 15-64 let – celkem - muži" xr:uid="{00000000-0004-0000-0100-00005C000000}"/>
    <hyperlink ref="N81" location="zam20_64!A1" display="Míra zaměstnanosti  - obyvatel ve věku 20-64 let – celkem" xr:uid="{00000000-0004-0000-0100-00005D000000}"/>
    <hyperlink ref="N82" location="zam_muži_20_64!A1" display="Míra zaměstnanosti  - obyvatel ve věku 20-64 let – muži" xr:uid="{00000000-0004-0000-0100-00005E000000}"/>
    <hyperlink ref="N83" location="zam_ženy_20_64!A1" display="Míra zaměstnanosti  - obyvatel ve věku 20-64 let – ženy" xr:uid="{00000000-0004-0000-0100-00005F000000}"/>
  </hyperlinks>
  <pageMargins left="0.31496062992125984" right="0.31496062992125984" top="0.39370078740157483" bottom="0.39370078740157483" header="0.19685039370078741" footer="0"/>
  <pageSetup paperSize="8" scale="98" fitToHeight="0" orientation="portrait" r:id="rId17"/>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1:M49"/>
  <sheetViews>
    <sheetView workbookViewId="0">
      <pane xSplit="3" ySplit="5" topLeftCell="D6" activePane="bottomRight" state="frozen"/>
      <selection pane="topRight" activeCell="D1" sqref="D1"/>
      <selection pane="bottomLeft" activeCell="A6" sqref="A6"/>
      <selection pane="bottomRight" activeCell="D6" sqref="D6"/>
    </sheetView>
  </sheetViews>
  <sheetFormatPr defaultColWidth="9.1796875" defaultRowHeight="14.5"/>
  <cols>
    <col min="1" max="1" width="4.81640625" style="294" customWidth="1"/>
    <col min="2" max="2" width="30.7265625" style="294" customWidth="1"/>
    <col min="3" max="3" width="6.26953125" style="294" customWidth="1"/>
    <col min="4" max="6" width="16.1796875" style="294" customWidth="1"/>
    <col min="7" max="7" width="9.1796875" style="294"/>
    <col min="8" max="13" width="8.7265625" customWidth="1"/>
    <col min="14" max="16384" width="9.1796875" style="294"/>
  </cols>
  <sheetData>
    <row r="1" spans="2:7">
      <c r="B1" s="182" t="s">
        <v>295</v>
      </c>
    </row>
    <row r="2" spans="2:7">
      <c r="B2" s="183" t="s">
        <v>920</v>
      </c>
    </row>
    <row r="3" spans="2:7">
      <c r="B3" s="183"/>
    </row>
    <row r="4" spans="2:7">
      <c r="G4" s="319" t="s">
        <v>18</v>
      </c>
    </row>
    <row r="5" spans="2:7">
      <c r="B5" s="296" t="s">
        <v>296</v>
      </c>
      <c r="C5" s="186" t="s">
        <v>874</v>
      </c>
      <c r="D5" s="186">
        <v>2015</v>
      </c>
      <c r="E5" s="186">
        <v>2016</v>
      </c>
      <c r="F5" s="186">
        <v>2017</v>
      </c>
    </row>
    <row r="6" spans="2:7">
      <c r="B6" s="297" t="s">
        <v>297</v>
      </c>
      <c r="C6" s="172"/>
      <c r="D6" s="324">
        <v>5.1305283940566566</v>
      </c>
      <c r="E6" s="324">
        <v>4.0269349073830547</v>
      </c>
      <c r="F6" s="324">
        <v>2.9410363255167589</v>
      </c>
    </row>
    <row r="7" spans="2:7">
      <c r="B7" s="72" t="s">
        <v>298</v>
      </c>
      <c r="C7" s="320" t="s">
        <v>875</v>
      </c>
      <c r="D7" s="167">
        <v>2.8690625449278007</v>
      </c>
      <c r="E7" s="167">
        <v>2.2826573972212025</v>
      </c>
      <c r="F7" s="167">
        <v>1.737975066394674</v>
      </c>
    </row>
    <row r="8" spans="2:7">
      <c r="B8" s="72" t="s">
        <v>299</v>
      </c>
      <c r="C8" s="320" t="s">
        <v>875</v>
      </c>
      <c r="D8" s="167">
        <v>3.5226112893152037</v>
      </c>
      <c r="E8" s="167">
        <v>3.1782769919161242</v>
      </c>
      <c r="F8" s="167">
        <v>2.1688135553720285</v>
      </c>
    </row>
    <row r="9" spans="2:7">
      <c r="B9" s="72" t="s">
        <v>300</v>
      </c>
      <c r="C9" s="320" t="s">
        <v>876</v>
      </c>
      <c r="D9" s="167">
        <v>4.0535631528455633</v>
      </c>
      <c r="E9" s="167">
        <v>2.8209651454260829</v>
      </c>
      <c r="F9" s="167">
        <v>2.2246758755977338</v>
      </c>
    </row>
    <row r="10" spans="2:7">
      <c r="B10" s="72" t="s">
        <v>301</v>
      </c>
      <c r="C10" s="320" t="s">
        <v>876</v>
      </c>
      <c r="D10" s="167">
        <v>3.8650757237654814</v>
      </c>
      <c r="E10" s="167">
        <v>3.5218608821432231</v>
      </c>
      <c r="F10" s="167">
        <v>1.9897066557737371</v>
      </c>
    </row>
    <row r="11" spans="2:7">
      <c r="B11" s="72" t="s">
        <v>302</v>
      </c>
      <c r="C11" s="320" t="s">
        <v>877</v>
      </c>
      <c r="D11" s="167">
        <v>6.8660347369164434</v>
      </c>
      <c r="E11" s="167">
        <v>5.4487656943488423</v>
      </c>
      <c r="F11" s="167">
        <v>3.3204701495959603</v>
      </c>
    </row>
    <row r="12" spans="2:7">
      <c r="B12" s="72" t="s">
        <v>303</v>
      </c>
      <c r="C12" s="320" t="s">
        <v>877</v>
      </c>
      <c r="D12" s="167">
        <v>7.6714673944667187</v>
      </c>
      <c r="E12" s="167">
        <v>5.2419554249643019</v>
      </c>
      <c r="F12" s="167">
        <v>3.5567281276069576</v>
      </c>
    </row>
    <row r="13" spans="2:7">
      <c r="B13" s="72" t="s">
        <v>304</v>
      </c>
      <c r="C13" s="320" t="s">
        <v>877</v>
      </c>
      <c r="D13" s="167">
        <v>5.5507135828760124</v>
      </c>
      <c r="E13" s="167">
        <v>4.493233626913633</v>
      </c>
      <c r="F13" s="167">
        <v>3.7899317457497652</v>
      </c>
    </row>
    <row r="14" spans="2:7">
      <c r="B14" s="72" t="s">
        <v>305</v>
      </c>
      <c r="C14" s="320" t="s">
        <v>877</v>
      </c>
      <c r="D14" s="167">
        <v>5.683516325440225</v>
      </c>
      <c r="E14" s="167">
        <v>4.160704806480882</v>
      </c>
      <c r="F14" s="167">
        <v>2.2526772362672469</v>
      </c>
    </row>
    <row r="15" spans="2:7">
      <c r="B15" s="72" t="s">
        <v>306</v>
      </c>
      <c r="C15" s="320" t="s">
        <v>876</v>
      </c>
      <c r="D15" s="167">
        <v>4.6544213315897167</v>
      </c>
      <c r="E15" s="167">
        <v>3.7329700524483043</v>
      </c>
      <c r="F15" s="167">
        <v>2.7873834571385068</v>
      </c>
    </row>
    <row r="16" spans="2:7">
      <c r="B16" s="72" t="s">
        <v>307</v>
      </c>
      <c r="C16" s="320" t="s">
        <v>876</v>
      </c>
      <c r="D16" s="167">
        <v>4.798305252054174</v>
      </c>
      <c r="E16" s="167">
        <v>3.220488875253892</v>
      </c>
      <c r="F16" s="167">
        <v>2.6800370826968605</v>
      </c>
    </row>
    <row r="17" spans="2:6">
      <c r="B17" s="72" t="s">
        <v>308</v>
      </c>
      <c r="C17" s="320" t="s">
        <v>877</v>
      </c>
      <c r="D17" s="167">
        <v>5.0607162899314133</v>
      </c>
      <c r="E17" s="167">
        <v>3.9350830984287875</v>
      </c>
      <c r="F17" s="167">
        <v>3.3836584319987746</v>
      </c>
    </row>
    <row r="18" spans="2:6">
      <c r="B18" s="72" t="s">
        <v>309</v>
      </c>
      <c r="C18" s="320" t="s">
        <v>876</v>
      </c>
      <c r="D18" s="167">
        <v>5.9717273144887253</v>
      </c>
      <c r="E18" s="167">
        <v>3.7647374585700342</v>
      </c>
      <c r="F18" s="167">
        <v>3.1667142181419514</v>
      </c>
    </row>
    <row r="19" spans="2:6">
      <c r="B19" s="72" t="s">
        <v>310</v>
      </c>
      <c r="C19" s="320" t="s">
        <v>876</v>
      </c>
      <c r="D19" s="167">
        <v>4.7311150382691505</v>
      </c>
      <c r="E19" s="167">
        <v>4.1035742194779816</v>
      </c>
      <c r="F19" s="167">
        <v>3.6282991294730116</v>
      </c>
    </row>
    <row r="20" spans="2:6">
      <c r="B20" s="72" t="s">
        <v>311</v>
      </c>
      <c r="C20" s="320" t="s">
        <v>877</v>
      </c>
      <c r="D20" s="167">
        <v>8.2530370205357322</v>
      </c>
      <c r="E20" s="167">
        <v>6.9863535155611185</v>
      </c>
      <c r="F20" s="167">
        <v>4.799549055907943</v>
      </c>
    </row>
    <row r="22" spans="2:6">
      <c r="B22" s="296" t="s">
        <v>312</v>
      </c>
      <c r="D22" s="186">
        <v>2015</v>
      </c>
      <c r="E22" s="186">
        <v>2016</v>
      </c>
      <c r="F22" s="186">
        <v>2017</v>
      </c>
    </row>
    <row r="23" spans="2:6">
      <c r="B23" s="297" t="s">
        <v>297</v>
      </c>
      <c r="D23" s="324">
        <v>5.1305283940566566</v>
      </c>
      <c r="E23" s="324">
        <v>4.0269349073830547</v>
      </c>
      <c r="F23" s="324">
        <v>2.9410363255167589</v>
      </c>
    </row>
    <row r="24" spans="2:6">
      <c r="B24" s="72" t="s">
        <v>313</v>
      </c>
      <c r="D24" s="167">
        <v>2.8690625449278007</v>
      </c>
      <c r="E24" s="167">
        <v>2.2826573972212025</v>
      </c>
      <c r="F24" s="167">
        <v>1.737975066394674</v>
      </c>
    </row>
    <row r="25" spans="2:6">
      <c r="B25" s="72" t="s">
        <v>314</v>
      </c>
      <c r="D25" s="167">
        <v>3.5226112893152037</v>
      </c>
      <c r="E25" s="167">
        <v>3.1782769919161242</v>
      </c>
      <c r="F25" s="167">
        <v>2.1688135553720285</v>
      </c>
    </row>
    <row r="26" spans="2:6">
      <c r="B26" s="72" t="s">
        <v>315</v>
      </c>
      <c r="D26" s="167">
        <v>3.9623293037997915</v>
      </c>
      <c r="E26" s="167">
        <v>3.1572202371527602</v>
      </c>
      <c r="F26" s="167">
        <v>2.1121039194079794</v>
      </c>
    </row>
    <row r="27" spans="2:6">
      <c r="B27" s="72" t="s">
        <v>316</v>
      </c>
      <c r="D27" s="167">
        <v>7.4465962087584252</v>
      </c>
      <c r="E27" s="167">
        <v>5.2990536870103702</v>
      </c>
      <c r="F27" s="167">
        <v>3.4910439435230396</v>
      </c>
    </row>
    <row r="28" spans="2:6">
      <c r="B28" s="72" t="s">
        <v>317</v>
      </c>
      <c r="D28" s="167">
        <v>5.2859005278669029</v>
      </c>
      <c r="E28" s="167">
        <v>4.1067517825374615</v>
      </c>
      <c r="F28" s="167">
        <v>2.8790797732119828</v>
      </c>
    </row>
    <row r="29" spans="2:6">
      <c r="B29" s="72" t="s">
        <v>318</v>
      </c>
      <c r="D29" s="167">
        <v>4.9832205660718145</v>
      </c>
      <c r="E29" s="167">
        <v>3.7229674667020838</v>
      </c>
      <c r="F29" s="167">
        <v>3.1725974131144739</v>
      </c>
    </row>
    <row r="30" spans="2:6">
      <c r="B30" s="72" t="s">
        <v>319</v>
      </c>
      <c r="D30" s="167">
        <v>5.3642075116981127</v>
      </c>
      <c r="E30" s="167">
        <v>3.9279525106785056</v>
      </c>
      <c r="F30" s="167">
        <v>3.3890309077509966</v>
      </c>
    </row>
    <row r="31" spans="2:6">
      <c r="B31" s="72" t="s">
        <v>320</v>
      </c>
      <c r="D31" s="167">
        <v>8.2530370205357322</v>
      </c>
      <c r="E31" s="167">
        <v>6.9863535155611185</v>
      </c>
      <c r="F31" s="167">
        <v>4.799549055907943</v>
      </c>
    </row>
    <row r="33" spans="2:6">
      <c r="B33" s="296" t="s">
        <v>878</v>
      </c>
      <c r="D33" s="186">
        <v>2015</v>
      </c>
      <c r="E33" s="186">
        <v>2016</v>
      </c>
      <c r="F33" s="186">
        <v>2017</v>
      </c>
    </row>
    <row r="34" spans="2:6">
      <c r="B34" s="321" t="s">
        <v>880</v>
      </c>
      <c r="D34" s="167">
        <v>3.1990407416649882</v>
      </c>
      <c r="E34" s="167">
        <v>2.7309272782255212</v>
      </c>
      <c r="F34" s="167">
        <v>1.9522789676111678</v>
      </c>
    </row>
    <row r="35" spans="2:6">
      <c r="B35" s="321" t="s">
        <v>881</v>
      </c>
      <c r="D35" s="167">
        <v>6.6294196020832068</v>
      </c>
      <c r="E35" s="167">
        <v>5.1822196702113166</v>
      </c>
      <c r="F35" s="167">
        <v>3.6958554005967703</v>
      </c>
    </row>
    <row r="36" spans="2:6">
      <c r="B36" s="321" t="s">
        <v>882</v>
      </c>
      <c r="D36" s="167">
        <v>4.6778268544041541</v>
      </c>
      <c r="E36" s="167">
        <v>3.5222479372642188</v>
      </c>
      <c r="F36" s="167">
        <v>2.7430336254185619</v>
      </c>
    </row>
    <row r="38" spans="2:6">
      <c r="B38" s="296" t="s">
        <v>889</v>
      </c>
      <c r="D38" s="186">
        <v>2015</v>
      </c>
      <c r="E38" s="186">
        <v>2016</v>
      </c>
      <c r="F38" s="186">
        <v>2017</v>
      </c>
    </row>
    <row r="39" spans="2:6">
      <c r="B39" s="321" t="s">
        <v>892</v>
      </c>
      <c r="D39" s="172" t="s">
        <v>326</v>
      </c>
      <c r="E39" s="167">
        <v>4.0321629953931675</v>
      </c>
      <c r="F39" s="172">
        <v>2.8011816049847225</v>
      </c>
    </row>
    <row r="40" spans="2:6">
      <c r="B40" s="321" t="s">
        <v>891</v>
      </c>
      <c r="D40" s="172" t="s">
        <v>326</v>
      </c>
      <c r="E40" s="167">
        <v>4.1684245395940431</v>
      </c>
      <c r="F40" s="172">
        <v>3.036233314188046</v>
      </c>
    </row>
    <row r="41" spans="2:6">
      <c r="B41" s="321" t="s">
        <v>890</v>
      </c>
      <c r="D41" s="172" t="s">
        <v>326</v>
      </c>
      <c r="E41" s="167">
        <v>3.8951987771825936</v>
      </c>
      <c r="F41" s="172">
        <v>2.970582432015707</v>
      </c>
    </row>
    <row r="44" spans="2:6">
      <c r="B44" s="188" t="s">
        <v>444</v>
      </c>
      <c r="C44" s="188" t="s">
        <v>198</v>
      </c>
    </row>
    <row r="45" spans="2:6">
      <c r="B45" s="80"/>
      <c r="C45" s="188" t="s">
        <v>476</v>
      </c>
    </row>
    <row r="46" spans="2:6">
      <c r="B46" s="80"/>
      <c r="C46" s="170" t="s">
        <v>477</v>
      </c>
    </row>
    <row r="47" spans="2:6">
      <c r="B47" s="188" t="s">
        <v>473</v>
      </c>
      <c r="C47" s="130" t="s">
        <v>478</v>
      </c>
    </row>
    <row r="48" spans="2:6">
      <c r="B48" s="80"/>
      <c r="C48" s="188"/>
    </row>
    <row r="49" spans="2:3">
      <c r="B49" s="188" t="s">
        <v>448</v>
      </c>
      <c r="C49" s="188" t="s">
        <v>252</v>
      </c>
    </row>
  </sheetData>
  <hyperlinks>
    <hyperlink ref="B1" location="'NČI 2014+ v14 '!N17" display="zpět" xr:uid="{00000000-0004-0000-1300-000000000000}"/>
  </hyperlinks>
  <pageMargins left="0.7" right="0.7" top="0.78740157499999996" bottom="0.78740157499999996"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1:M49"/>
  <sheetViews>
    <sheetView workbookViewId="0">
      <pane xSplit="3" ySplit="5" topLeftCell="D6" activePane="bottomRight" state="frozen"/>
      <selection pane="topRight" activeCell="D1" sqref="D1"/>
      <selection pane="bottomLeft" activeCell="A6" sqref="A6"/>
      <selection pane="bottomRight" activeCell="D6" sqref="D6"/>
    </sheetView>
  </sheetViews>
  <sheetFormatPr defaultColWidth="9.1796875" defaultRowHeight="14.5"/>
  <cols>
    <col min="1" max="1" width="4.81640625" style="294" customWidth="1"/>
    <col min="2" max="2" width="30.7265625" style="294" customWidth="1"/>
    <col min="3" max="3" width="6.26953125" style="294" customWidth="1"/>
    <col min="4" max="6" width="15.54296875" style="294" customWidth="1"/>
    <col min="7" max="7" width="9.1796875" style="294"/>
    <col min="8" max="13" width="8.7265625" customWidth="1"/>
    <col min="14" max="16384" width="9.1796875" style="294"/>
  </cols>
  <sheetData>
    <row r="1" spans="2:7">
      <c r="B1" s="182" t="s">
        <v>295</v>
      </c>
    </row>
    <row r="2" spans="2:7">
      <c r="B2" s="183" t="s">
        <v>893</v>
      </c>
    </row>
    <row r="3" spans="2:7">
      <c r="B3" s="183"/>
    </row>
    <row r="4" spans="2:7">
      <c r="G4" s="319" t="s">
        <v>18</v>
      </c>
    </row>
    <row r="5" spans="2:7">
      <c r="B5" s="296" t="s">
        <v>296</v>
      </c>
      <c r="C5" s="186" t="s">
        <v>874</v>
      </c>
      <c r="D5" s="186">
        <v>2015</v>
      </c>
      <c r="E5" s="186">
        <v>2016</v>
      </c>
      <c r="F5" s="186">
        <v>2017</v>
      </c>
    </row>
    <row r="6" spans="2:7">
      <c r="B6" s="297" t="s">
        <v>297</v>
      </c>
      <c r="C6" s="172"/>
      <c r="D6" s="324">
        <v>12.597273533134507</v>
      </c>
      <c r="E6" s="324">
        <v>10.506028955840751</v>
      </c>
      <c r="F6" s="324">
        <v>7.9488134455146229</v>
      </c>
    </row>
    <row r="7" spans="2:7">
      <c r="B7" s="72" t="s">
        <v>298</v>
      </c>
      <c r="C7" s="320" t="s">
        <v>875</v>
      </c>
      <c r="D7" s="167">
        <v>10.585983739570972</v>
      </c>
      <c r="E7" s="167">
        <v>7.4426351487188906</v>
      </c>
      <c r="F7" s="167">
        <v>3.8136534075522839</v>
      </c>
    </row>
    <row r="8" spans="2:7">
      <c r="B8" s="72" t="s">
        <v>299</v>
      </c>
      <c r="C8" s="320" t="s">
        <v>875</v>
      </c>
      <c r="D8" s="167">
        <v>11.176910823614538</v>
      </c>
      <c r="E8" s="167">
        <v>9.8602981665760865</v>
      </c>
      <c r="F8" s="167">
        <v>7.7051380787136443</v>
      </c>
    </row>
    <row r="9" spans="2:7">
      <c r="B9" s="72" t="s">
        <v>300</v>
      </c>
      <c r="C9" s="320" t="s">
        <v>876</v>
      </c>
      <c r="D9" s="167">
        <v>10.190426533532527</v>
      </c>
      <c r="E9" s="167">
        <v>8.9712713036351577</v>
      </c>
      <c r="F9" s="167">
        <v>5.3995433534643231</v>
      </c>
    </row>
    <row r="10" spans="2:7">
      <c r="B10" s="72" t="s">
        <v>301</v>
      </c>
      <c r="C10" s="320" t="s">
        <v>876</v>
      </c>
      <c r="D10" s="167">
        <v>7.6596619091263491</v>
      </c>
      <c r="E10" s="167">
        <v>8.5713023193307336</v>
      </c>
      <c r="F10" s="167">
        <v>6.5425753981115777</v>
      </c>
    </row>
    <row r="11" spans="2:7">
      <c r="B11" s="72" t="s">
        <v>302</v>
      </c>
      <c r="C11" s="320" t="s">
        <v>877</v>
      </c>
      <c r="D11" s="167">
        <v>19.417953859633936</v>
      </c>
      <c r="E11" s="167">
        <v>12.516384062483931</v>
      </c>
      <c r="F11" s="167">
        <v>10.863703539815353</v>
      </c>
    </row>
    <row r="12" spans="2:7">
      <c r="B12" s="72" t="s">
        <v>303</v>
      </c>
      <c r="C12" s="320" t="s">
        <v>877</v>
      </c>
      <c r="D12" s="167">
        <v>16.78869149272883</v>
      </c>
      <c r="E12" s="167">
        <v>9.5580193646622096</v>
      </c>
      <c r="F12" s="167">
        <v>10.119427581850045</v>
      </c>
    </row>
    <row r="13" spans="2:7">
      <c r="B13" s="72" t="s">
        <v>304</v>
      </c>
      <c r="C13" s="320" t="s">
        <v>877</v>
      </c>
      <c r="D13" s="167">
        <v>11.635847689115399</v>
      </c>
      <c r="E13" s="167">
        <v>12.870773200373872</v>
      </c>
      <c r="F13" s="167">
        <v>6.4804519589673371</v>
      </c>
    </row>
    <row r="14" spans="2:7">
      <c r="B14" s="72" t="s">
        <v>305</v>
      </c>
      <c r="C14" s="320" t="s">
        <v>877</v>
      </c>
      <c r="D14" s="167">
        <v>15.024733519746961</v>
      </c>
      <c r="E14" s="167">
        <v>17.415763117627058</v>
      </c>
      <c r="F14" s="167">
        <v>9.1164124089759699</v>
      </c>
    </row>
    <row r="15" spans="2:7">
      <c r="B15" s="72" t="s">
        <v>306</v>
      </c>
      <c r="C15" s="320" t="s">
        <v>876</v>
      </c>
      <c r="D15" s="167">
        <v>8.7495645357836125</v>
      </c>
      <c r="E15" s="167">
        <v>12.002249986034968</v>
      </c>
      <c r="F15" s="167">
        <v>8.4570309667468972</v>
      </c>
    </row>
    <row r="16" spans="2:7">
      <c r="B16" s="72" t="s">
        <v>307</v>
      </c>
      <c r="C16" s="320" t="s">
        <v>876</v>
      </c>
      <c r="D16" s="167">
        <v>14.032004859424651</v>
      </c>
      <c r="E16" s="167">
        <v>9.1702059333208084</v>
      </c>
      <c r="F16" s="167">
        <v>4.4557470023768264</v>
      </c>
    </row>
    <row r="17" spans="2:6">
      <c r="B17" s="72" t="s">
        <v>308</v>
      </c>
      <c r="C17" s="320" t="s">
        <v>877</v>
      </c>
      <c r="D17" s="167">
        <v>12.609690698348249</v>
      </c>
      <c r="E17" s="167">
        <v>8.9129468305842945</v>
      </c>
      <c r="F17" s="167">
        <v>6.8083972922305458</v>
      </c>
    </row>
    <row r="18" spans="2:6">
      <c r="B18" s="72" t="s">
        <v>309</v>
      </c>
      <c r="C18" s="320" t="s">
        <v>876</v>
      </c>
      <c r="D18" s="167">
        <v>11.892866012997615</v>
      </c>
      <c r="E18" s="167">
        <v>10.697285011296877</v>
      </c>
      <c r="F18" s="167">
        <v>4.996255173873684</v>
      </c>
    </row>
    <row r="19" spans="2:6">
      <c r="B19" s="72" t="s">
        <v>310</v>
      </c>
      <c r="C19" s="320" t="s">
        <v>876</v>
      </c>
      <c r="D19" s="167">
        <v>9.349161757106021</v>
      </c>
      <c r="E19" s="167">
        <v>6.5738479222074879</v>
      </c>
      <c r="F19" s="167">
        <v>14.537835186906856</v>
      </c>
    </row>
    <row r="20" spans="2:6">
      <c r="B20" s="72" t="s">
        <v>311</v>
      </c>
      <c r="C20" s="320" t="s">
        <v>877</v>
      </c>
      <c r="D20" s="167">
        <v>16.180179027946583</v>
      </c>
      <c r="E20" s="167">
        <v>13.365047395800293</v>
      </c>
      <c r="F20" s="167">
        <v>10.966275047985945</v>
      </c>
    </row>
    <row r="22" spans="2:6">
      <c r="B22" s="296" t="s">
        <v>312</v>
      </c>
      <c r="D22" s="186">
        <v>2015</v>
      </c>
      <c r="E22" s="186">
        <v>2016</v>
      </c>
      <c r="F22" s="186">
        <v>2017</v>
      </c>
    </row>
    <row r="23" spans="2:6">
      <c r="B23" s="297" t="s">
        <v>297</v>
      </c>
      <c r="D23" s="324">
        <v>12.597273533134507</v>
      </c>
      <c r="E23" s="324">
        <v>10.506028955840751</v>
      </c>
      <c r="F23" s="324">
        <v>7.9488134455146229</v>
      </c>
    </row>
    <row r="24" spans="2:6">
      <c r="B24" s="72" t="s">
        <v>313</v>
      </c>
      <c r="D24" s="167">
        <v>10.585983739570972</v>
      </c>
      <c r="E24" s="167">
        <v>7.4426351487188906</v>
      </c>
      <c r="F24" s="167">
        <v>3.8136534075522839</v>
      </c>
    </row>
    <row r="25" spans="2:6">
      <c r="B25" s="72" t="s">
        <v>314</v>
      </c>
      <c r="D25" s="167">
        <v>11.176910823614538</v>
      </c>
      <c r="E25" s="167">
        <v>9.8602981665760865</v>
      </c>
      <c r="F25" s="167">
        <v>7.7051380787136443</v>
      </c>
    </row>
    <row r="26" spans="2:6">
      <c r="B26" s="72" t="s">
        <v>315</v>
      </c>
      <c r="D26" s="167">
        <v>8.9130958331652099</v>
      </c>
      <c r="E26" s="167">
        <v>8.7807878863078024</v>
      </c>
      <c r="F26" s="167">
        <v>5.9073023428646643</v>
      </c>
    </row>
    <row r="27" spans="2:6">
      <c r="B27" s="72" t="s">
        <v>316</v>
      </c>
      <c r="D27" s="167">
        <v>17.576717093040564</v>
      </c>
      <c r="E27" s="167">
        <v>10.380195617086626</v>
      </c>
      <c r="F27" s="167">
        <v>10.334334225256628</v>
      </c>
    </row>
    <row r="28" spans="2:6">
      <c r="B28" s="72" t="s">
        <v>317</v>
      </c>
      <c r="D28" s="167">
        <v>11.628539036764193</v>
      </c>
      <c r="E28" s="167">
        <v>14.121447044855879</v>
      </c>
      <c r="F28" s="167">
        <v>8.1178579052931283</v>
      </c>
    </row>
    <row r="29" spans="2:6">
      <c r="B29" s="72" t="s">
        <v>318</v>
      </c>
      <c r="D29" s="167">
        <v>13.075407940013708</v>
      </c>
      <c r="E29" s="167">
        <v>8.9966226285658575</v>
      </c>
      <c r="F29" s="167">
        <v>5.9590100301549356</v>
      </c>
    </row>
    <row r="30" spans="2:6">
      <c r="B30" s="72" t="s">
        <v>319</v>
      </c>
      <c r="D30" s="167">
        <v>10.572254974599913</v>
      </c>
      <c r="E30" s="167">
        <v>8.6916288189769997</v>
      </c>
      <c r="F30" s="167">
        <v>9.844052137786532</v>
      </c>
    </row>
    <row r="31" spans="2:6">
      <c r="B31" s="72" t="s">
        <v>320</v>
      </c>
      <c r="D31" s="167">
        <v>16.180179027946583</v>
      </c>
      <c r="E31" s="167">
        <v>13.365047395800293</v>
      </c>
      <c r="F31" s="167">
        <v>10.966275047985945</v>
      </c>
    </row>
    <row r="33" spans="2:6">
      <c r="B33" s="296" t="s">
        <v>878</v>
      </c>
      <c r="D33" s="186">
        <v>2015</v>
      </c>
      <c r="E33" s="186">
        <v>2016</v>
      </c>
      <c r="F33" s="186">
        <v>2017</v>
      </c>
    </row>
    <row r="34" spans="2:6">
      <c r="B34" s="321" t="s">
        <v>880</v>
      </c>
      <c r="D34" s="167">
        <v>10.947067798581486</v>
      </c>
      <c r="E34" s="167">
        <v>8.8671042559928281</v>
      </c>
      <c r="F34" s="167">
        <v>6.0594427141869183</v>
      </c>
    </row>
    <row r="35" spans="2:6">
      <c r="B35" s="321" t="s">
        <v>881</v>
      </c>
      <c r="D35" s="167">
        <v>15.129589360493364</v>
      </c>
      <c r="E35" s="167">
        <v>12.015142345864147</v>
      </c>
      <c r="F35" s="167">
        <v>9.2121771800520467</v>
      </c>
    </row>
    <row r="36" spans="2:6">
      <c r="B36" s="321" t="s">
        <v>882</v>
      </c>
      <c r="D36" s="167">
        <v>10.198401029726099</v>
      </c>
      <c r="E36" s="167">
        <v>9.3841188597664829</v>
      </c>
      <c r="F36" s="167">
        <v>7.3977713471161746</v>
      </c>
    </row>
    <row r="38" spans="2:6">
      <c r="B38" s="296" t="s">
        <v>889</v>
      </c>
      <c r="D38" s="186">
        <v>2015</v>
      </c>
      <c r="E38" s="186">
        <v>2016</v>
      </c>
      <c r="F38" s="186">
        <v>2017</v>
      </c>
    </row>
    <row r="39" spans="2:6">
      <c r="B39" s="321" t="s">
        <v>892</v>
      </c>
      <c r="D39" s="172" t="s">
        <v>326</v>
      </c>
      <c r="E39" s="167">
        <v>9.6132293662860739</v>
      </c>
      <c r="F39" s="172">
        <v>6.5040124932755408</v>
      </c>
    </row>
    <row r="40" spans="2:6">
      <c r="B40" s="321" t="s">
        <v>891</v>
      </c>
      <c r="D40" s="172" t="s">
        <v>326</v>
      </c>
      <c r="E40" s="167">
        <v>11.342715685351587</v>
      </c>
      <c r="F40" s="172">
        <v>9.3208456626791456</v>
      </c>
    </row>
    <row r="41" spans="2:6">
      <c r="B41" s="321" t="s">
        <v>890</v>
      </c>
      <c r="D41" s="172" t="s">
        <v>326</v>
      </c>
      <c r="E41" s="167">
        <v>10.401125432752551</v>
      </c>
      <c r="F41" s="172">
        <v>7.7734179039613824</v>
      </c>
    </row>
    <row r="44" spans="2:6">
      <c r="B44" s="188" t="s">
        <v>444</v>
      </c>
      <c r="C44" s="188" t="s">
        <v>198</v>
      </c>
    </row>
    <row r="45" spans="2:6">
      <c r="B45" s="80"/>
      <c r="C45" s="188" t="s">
        <v>476</v>
      </c>
    </row>
    <row r="46" spans="2:6">
      <c r="B46" s="80"/>
      <c r="C46" s="170" t="s">
        <v>477</v>
      </c>
    </row>
    <row r="47" spans="2:6">
      <c r="B47" s="188" t="s">
        <v>473</v>
      </c>
      <c r="C47" s="130" t="s">
        <v>478</v>
      </c>
    </row>
    <row r="48" spans="2:6">
      <c r="B48" s="80"/>
      <c r="C48" s="188"/>
    </row>
    <row r="49" spans="2:3">
      <c r="B49" s="188" t="s">
        <v>448</v>
      </c>
      <c r="C49" s="188" t="s">
        <v>252</v>
      </c>
    </row>
  </sheetData>
  <hyperlinks>
    <hyperlink ref="B1" location="'NČI 2014+ v14 '!N18" display="zpět" xr:uid="{00000000-0004-0000-1400-000000000000}"/>
  </hyperlinks>
  <pageMargins left="0.7" right="0.7" top="0.78740157499999996" bottom="0.78740157499999996"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1:M49"/>
  <sheetViews>
    <sheetView workbookViewId="0">
      <pane xSplit="3" ySplit="5" topLeftCell="D6" activePane="bottomRight" state="frozen"/>
      <selection pane="topRight" activeCell="D1" sqref="D1"/>
      <selection pane="bottomLeft" activeCell="A6" sqref="A6"/>
      <selection pane="bottomRight" activeCell="D6" sqref="D6"/>
    </sheetView>
  </sheetViews>
  <sheetFormatPr defaultColWidth="9.1796875" defaultRowHeight="14.5"/>
  <cols>
    <col min="1" max="1" width="4.81640625" style="294" customWidth="1"/>
    <col min="2" max="2" width="30.7265625" style="294" customWidth="1"/>
    <col min="3" max="3" width="6.26953125" style="294" customWidth="1"/>
    <col min="4" max="6" width="17.453125" style="294" customWidth="1"/>
    <col min="7" max="7" width="9.81640625" style="294" customWidth="1"/>
    <col min="8" max="13" width="8.7265625" customWidth="1"/>
    <col min="14" max="16384" width="9.1796875" style="294"/>
  </cols>
  <sheetData>
    <row r="1" spans="2:7">
      <c r="B1" s="182" t="s">
        <v>295</v>
      </c>
    </row>
    <row r="2" spans="2:7">
      <c r="B2" s="183" t="s">
        <v>796</v>
      </c>
    </row>
    <row r="3" spans="2:7">
      <c r="B3" s="189" t="s">
        <v>921</v>
      </c>
      <c r="C3" s="189"/>
      <c r="D3" s="189"/>
      <c r="E3" s="189"/>
      <c r="F3" s="189"/>
      <c r="G3" s="189"/>
    </row>
    <row r="4" spans="2:7">
      <c r="B4" s="189" t="s">
        <v>922</v>
      </c>
      <c r="C4" s="189"/>
      <c r="G4" s="319" t="s">
        <v>18</v>
      </c>
    </row>
    <row r="5" spans="2:7">
      <c r="B5" s="296" t="s">
        <v>296</v>
      </c>
      <c r="C5" s="186" t="s">
        <v>874</v>
      </c>
      <c r="D5" s="186">
        <v>2015</v>
      </c>
      <c r="E5" s="186">
        <v>2016</v>
      </c>
      <c r="F5" s="186">
        <v>2017</v>
      </c>
    </row>
    <row r="6" spans="2:7">
      <c r="B6" s="297" t="s">
        <v>297</v>
      </c>
      <c r="C6" s="172"/>
      <c r="D6" s="324">
        <v>16.319924190265496</v>
      </c>
      <c r="E6" s="324">
        <v>16.16738713856158</v>
      </c>
      <c r="F6" s="324">
        <v>16.137770680046202</v>
      </c>
    </row>
    <row r="7" spans="2:7">
      <c r="B7" s="72" t="s">
        <v>298</v>
      </c>
      <c r="C7" s="320" t="s">
        <v>875</v>
      </c>
      <c r="D7" s="167">
        <v>20.937978437404219</v>
      </c>
      <c r="E7" s="167">
        <v>19.53512238383756</v>
      </c>
      <c r="F7" s="167">
        <v>19.935952369924667</v>
      </c>
    </row>
    <row r="8" spans="2:7">
      <c r="B8" s="72" t="s">
        <v>299</v>
      </c>
      <c r="C8" s="320" t="s">
        <v>875</v>
      </c>
      <c r="D8" s="167">
        <v>22.250453922553511</v>
      </c>
      <c r="E8" s="167">
        <v>20.958735821041355</v>
      </c>
      <c r="F8" s="167">
        <v>19.822316345159418</v>
      </c>
    </row>
    <row r="9" spans="2:7">
      <c r="B9" s="72" t="s">
        <v>300</v>
      </c>
      <c r="C9" s="320" t="s">
        <v>876</v>
      </c>
      <c r="D9" s="167">
        <v>16.589298258327769</v>
      </c>
      <c r="E9" s="167">
        <v>16.550463132944731</v>
      </c>
      <c r="F9" s="167">
        <v>15.687755779133884</v>
      </c>
    </row>
    <row r="10" spans="2:7">
      <c r="B10" s="72" t="s">
        <v>301</v>
      </c>
      <c r="C10" s="320" t="s">
        <v>876</v>
      </c>
      <c r="D10" s="167">
        <v>12.991954619288567</v>
      </c>
      <c r="E10" s="167">
        <v>13.318327549300163</v>
      </c>
      <c r="F10" s="167">
        <v>13.797144620075366</v>
      </c>
    </row>
    <row r="11" spans="2:7">
      <c r="B11" s="72" t="s">
        <v>302</v>
      </c>
      <c r="C11" s="320" t="s">
        <v>877</v>
      </c>
      <c r="D11" s="167">
        <v>13.376191030290871</v>
      </c>
      <c r="E11" s="167">
        <v>13.241284483176052</v>
      </c>
      <c r="F11" s="167">
        <v>11.983803776738478</v>
      </c>
    </row>
    <row r="12" spans="2:7">
      <c r="B12" s="72" t="s">
        <v>303</v>
      </c>
      <c r="C12" s="320" t="s">
        <v>877</v>
      </c>
      <c r="D12" s="167">
        <v>16.854478389995137</v>
      </c>
      <c r="E12" s="167">
        <v>16.69263077177219</v>
      </c>
      <c r="F12" s="167">
        <v>17.883009444035281</v>
      </c>
    </row>
    <row r="13" spans="2:7">
      <c r="B13" s="72" t="s">
        <v>304</v>
      </c>
      <c r="C13" s="320" t="s">
        <v>877</v>
      </c>
      <c r="D13" s="167">
        <v>16.055557813087344</v>
      </c>
      <c r="E13" s="167">
        <v>14.614618303729557</v>
      </c>
      <c r="F13" s="167">
        <v>14.992578186002634</v>
      </c>
      <c r="G13"/>
    </row>
    <row r="14" spans="2:7">
      <c r="B14" s="72" t="s">
        <v>305</v>
      </c>
      <c r="C14" s="320" t="s">
        <v>877</v>
      </c>
      <c r="D14" s="167">
        <v>15.070423965719163</v>
      </c>
      <c r="E14" s="167">
        <v>15.776180549726149</v>
      </c>
      <c r="F14" s="167">
        <v>16.279885344342915</v>
      </c>
      <c r="G14"/>
    </row>
    <row r="15" spans="2:7">
      <c r="B15" s="72" t="s">
        <v>306</v>
      </c>
      <c r="C15" s="320" t="s">
        <v>876</v>
      </c>
      <c r="D15" s="167">
        <v>14.874328548840779</v>
      </c>
      <c r="E15" s="167">
        <v>14.204125315168517</v>
      </c>
      <c r="F15" s="167">
        <v>13.266134804373635</v>
      </c>
      <c r="G15"/>
    </row>
    <row r="16" spans="2:7">
      <c r="B16" s="72" t="s">
        <v>307</v>
      </c>
      <c r="C16" s="320" t="s">
        <v>876</v>
      </c>
      <c r="D16" s="167">
        <v>13.484496302276577</v>
      </c>
      <c r="E16" s="167">
        <v>13.69890620210934</v>
      </c>
      <c r="F16" s="167">
        <v>14.58686145022963</v>
      </c>
      <c r="G16"/>
    </row>
    <row r="17" spans="2:7">
      <c r="B17" s="72" t="s">
        <v>308</v>
      </c>
      <c r="C17" s="320" t="s">
        <v>877</v>
      </c>
      <c r="D17" s="167">
        <v>14.989445814044577</v>
      </c>
      <c r="E17" s="167">
        <v>15.967957039716275</v>
      </c>
      <c r="F17" s="167">
        <v>14.144122879189458</v>
      </c>
      <c r="G17"/>
    </row>
    <row r="18" spans="2:7">
      <c r="B18" s="72" t="s">
        <v>309</v>
      </c>
      <c r="C18" s="320" t="s">
        <v>876</v>
      </c>
      <c r="D18" s="167">
        <v>12.662702553451307</v>
      </c>
      <c r="E18" s="167">
        <v>14.509046284888088</v>
      </c>
      <c r="F18" s="167">
        <v>16.221282757001472</v>
      </c>
    </row>
    <row r="19" spans="2:7">
      <c r="B19" s="72" t="s">
        <v>310</v>
      </c>
      <c r="C19" s="320" t="s">
        <v>876</v>
      </c>
      <c r="D19" s="167">
        <v>13.237645425234618</v>
      </c>
      <c r="E19" s="167">
        <v>14.170873243661397</v>
      </c>
      <c r="F19" s="167">
        <v>14.748979685972571</v>
      </c>
    </row>
    <row r="20" spans="2:7">
      <c r="B20" s="72" t="s">
        <v>311</v>
      </c>
      <c r="C20" s="320" t="s">
        <v>877</v>
      </c>
      <c r="D20" s="167">
        <v>13.41588580497406</v>
      </c>
      <c r="E20" s="167">
        <v>13.199737663232572</v>
      </c>
      <c r="F20" s="167">
        <v>13.682200626995881</v>
      </c>
    </row>
    <row r="22" spans="2:7">
      <c r="B22" s="296" t="s">
        <v>312</v>
      </c>
      <c r="D22" s="186">
        <v>2015</v>
      </c>
      <c r="E22" s="186">
        <v>2016</v>
      </c>
      <c r="F22" s="186">
        <v>2017</v>
      </c>
    </row>
    <row r="23" spans="2:7">
      <c r="B23" s="297" t="s">
        <v>297</v>
      </c>
      <c r="D23" s="324">
        <v>16.319924190265496</v>
      </c>
      <c r="E23" s="324">
        <v>16.16738713856158</v>
      </c>
      <c r="F23" s="324">
        <v>16.137770680046202</v>
      </c>
    </row>
    <row r="24" spans="2:7">
      <c r="B24" s="72" t="s">
        <v>313</v>
      </c>
      <c r="D24" s="167">
        <v>20.937978437404219</v>
      </c>
      <c r="E24" s="167">
        <v>19.53512238383756</v>
      </c>
      <c r="F24" s="167">
        <v>19.935952369924667</v>
      </c>
    </row>
    <row r="25" spans="2:7">
      <c r="B25" s="72" t="s">
        <v>314</v>
      </c>
      <c r="D25" s="167">
        <v>22.250453922553511</v>
      </c>
      <c r="E25" s="167">
        <v>20.958735821041355</v>
      </c>
      <c r="F25" s="167">
        <v>19.822316345159418</v>
      </c>
    </row>
    <row r="26" spans="2:7">
      <c r="B26" s="72" t="s">
        <v>315</v>
      </c>
      <c r="D26" s="167">
        <v>14.846307423909403</v>
      </c>
      <c r="E26" s="167">
        <v>15.005682938237422</v>
      </c>
      <c r="F26" s="167">
        <v>14.780845864394839</v>
      </c>
    </row>
    <row r="27" spans="2:7">
      <c r="B27" s="72" t="s">
        <v>316</v>
      </c>
      <c r="D27" s="167">
        <v>15.877273273525081</v>
      </c>
      <c r="E27" s="167">
        <v>15.741254733060053</v>
      </c>
      <c r="F27" s="167">
        <v>16.240019988566956</v>
      </c>
    </row>
    <row r="28" spans="2:7">
      <c r="B28" s="72" t="s">
        <v>317</v>
      </c>
      <c r="D28" s="167">
        <v>15.284721121094028</v>
      </c>
      <c r="E28" s="167">
        <v>14.890812427106662</v>
      </c>
      <c r="F28" s="167">
        <v>14.863934645607365</v>
      </c>
    </row>
    <row r="29" spans="2:7">
      <c r="B29" s="72" t="s">
        <v>318</v>
      </c>
      <c r="D29" s="167">
        <v>14.54413633045672</v>
      </c>
      <c r="E29" s="167">
        <v>15.290911115406194</v>
      </c>
      <c r="F29" s="167">
        <v>14.277604058128802</v>
      </c>
    </row>
    <row r="30" spans="2:7">
      <c r="B30" s="72" t="s">
        <v>319</v>
      </c>
      <c r="D30" s="167">
        <v>12.946131835917765</v>
      </c>
      <c r="E30" s="167">
        <v>14.346448717515662</v>
      </c>
      <c r="F30" s="167">
        <v>15.513922318784493</v>
      </c>
    </row>
    <row r="31" spans="2:7">
      <c r="B31" s="72" t="s">
        <v>320</v>
      </c>
      <c r="D31" s="167">
        <v>13.41588580497406</v>
      </c>
      <c r="E31" s="167">
        <v>13.199737663232572</v>
      </c>
      <c r="F31" s="167">
        <v>13.682200626995881</v>
      </c>
    </row>
    <row r="33" spans="2:6">
      <c r="B33" s="296" t="s">
        <v>878</v>
      </c>
      <c r="D33" s="186">
        <v>2015</v>
      </c>
      <c r="E33" s="186">
        <v>2016</v>
      </c>
      <c r="F33" s="186">
        <v>2017</v>
      </c>
    </row>
    <row r="34" spans="2:6">
      <c r="B34" s="321" t="s">
        <v>880</v>
      </c>
      <c r="D34" s="167">
        <v>21.598435121388068</v>
      </c>
      <c r="E34" s="167">
        <v>20.244383388645069</v>
      </c>
      <c r="F34" s="167">
        <v>19.87955336616934</v>
      </c>
    </row>
    <row r="35" spans="2:6">
      <c r="B35" s="321" t="s">
        <v>881</v>
      </c>
      <c r="D35" s="167">
        <v>14.905115062533742</v>
      </c>
      <c r="E35" s="167">
        <v>15.018400154696121</v>
      </c>
      <c r="F35" s="167">
        <v>14.881288337987314</v>
      </c>
    </row>
    <row r="36" spans="2:6">
      <c r="B36" s="321" t="s">
        <v>882</v>
      </c>
      <c r="D36" s="167">
        <v>13.995110552435511</v>
      </c>
      <c r="E36" s="167">
        <v>14.46491467387871</v>
      </c>
      <c r="F36" s="167">
        <v>14.779064057367339</v>
      </c>
    </row>
    <row r="38" spans="2:6">
      <c r="B38" s="296" t="s">
        <v>889</v>
      </c>
      <c r="D38" s="186">
        <v>2015</v>
      </c>
      <c r="E38" s="186">
        <v>2016</v>
      </c>
      <c r="F38" s="186">
        <v>2017</v>
      </c>
    </row>
    <row r="39" spans="2:6">
      <c r="B39" s="321" t="s">
        <v>892</v>
      </c>
      <c r="D39" s="172" t="s">
        <v>326</v>
      </c>
      <c r="E39" s="172" t="s">
        <v>326</v>
      </c>
      <c r="F39" s="172">
        <v>16.675960108637359</v>
      </c>
    </row>
    <row r="40" spans="2:6">
      <c r="B40" s="321" t="s">
        <v>891</v>
      </c>
      <c r="D40" s="172" t="s">
        <v>326</v>
      </c>
      <c r="E40" s="172" t="s">
        <v>326</v>
      </c>
      <c r="F40" s="172">
        <v>15.966640123552015</v>
      </c>
    </row>
    <row r="41" spans="2:6">
      <c r="B41" s="321" t="s">
        <v>890</v>
      </c>
      <c r="D41" s="172" t="s">
        <v>326</v>
      </c>
      <c r="E41" s="172" t="s">
        <v>326</v>
      </c>
      <c r="F41" s="172">
        <v>15.837732681576647</v>
      </c>
    </row>
    <row r="44" spans="2:6">
      <c r="B44" s="188" t="s">
        <v>444</v>
      </c>
      <c r="C44" s="188" t="s">
        <v>198</v>
      </c>
    </row>
    <row r="45" spans="2:6">
      <c r="B45" s="80"/>
      <c r="C45" s="188" t="s">
        <v>476</v>
      </c>
    </row>
    <row r="46" spans="2:6">
      <c r="B46" s="80"/>
      <c r="C46" s="170" t="s">
        <v>477</v>
      </c>
    </row>
    <row r="47" spans="2:6">
      <c r="B47" s="188" t="s">
        <v>473</v>
      </c>
      <c r="C47" s="130" t="s">
        <v>478</v>
      </c>
    </row>
    <row r="48" spans="2:6">
      <c r="B48" s="80"/>
      <c r="C48" s="188"/>
    </row>
    <row r="49" spans="2:3">
      <c r="B49" s="188" t="s">
        <v>448</v>
      </c>
      <c r="C49" s="188" t="s">
        <v>252</v>
      </c>
    </row>
  </sheetData>
  <hyperlinks>
    <hyperlink ref="B1" location="'NČI 2014+ v14 '!N19" display="zpět" xr:uid="{00000000-0004-0000-1500-000000000000}"/>
  </hyperlinks>
  <pageMargins left="0.7" right="0.7" top="0.78740157499999996" bottom="0.78740157499999996"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1:J41"/>
  <sheetViews>
    <sheetView workbookViewId="0">
      <pane xSplit="3" ySplit="5" topLeftCell="D9" activePane="bottomRight" state="frozen"/>
      <selection pane="topRight" activeCell="D1" sqref="D1"/>
      <selection pane="bottomLeft" activeCell="A6" sqref="A6"/>
      <selection pane="bottomRight" activeCell="D6" sqref="D6"/>
    </sheetView>
  </sheetViews>
  <sheetFormatPr defaultColWidth="9.1796875" defaultRowHeight="14.5"/>
  <cols>
    <col min="1" max="1" width="4.81640625" style="294" customWidth="1"/>
    <col min="2" max="2" width="24.54296875" style="294" bestFit="1" customWidth="1"/>
    <col min="3" max="3" width="6.26953125" style="294" customWidth="1"/>
    <col min="4" max="8" width="11.54296875" style="294" customWidth="1"/>
    <col min="9" max="9" width="11" style="294" customWidth="1"/>
    <col min="10" max="16384" width="9.1796875" style="294"/>
  </cols>
  <sheetData>
    <row r="1" spans="2:10">
      <c r="B1" s="182" t="s">
        <v>295</v>
      </c>
    </row>
    <row r="2" spans="2:10">
      <c r="B2" s="183" t="s">
        <v>929</v>
      </c>
    </row>
    <row r="3" spans="2:10">
      <c r="B3"/>
    </row>
    <row r="4" spans="2:10">
      <c r="D4"/>
      <c r="E4"/>
      <c r="F4"/>
      <c r="G4"/>
      <c r="H4"/>
      <c r="I4"/>
      <c r="J4" s="319" t="s">
        <v>18</v>
      </c>
    </row>
    <row r="5" spans="2:10">
      <c r="B5" s="296" t="s">
        <v>296</v>
      </c>
      <c r="C5" s="186" t="s">
        <v>874</v>
      </c>
      <c r="D5" s="186">
        <v>2011</v>
      </c>
      <c r="E5" s="186">
        <v>2012</v>
      </c>
      <c r="F5" s="186">
        <v>2013</v>
      </c>
      <c r="G5" s="186">
        <v>2014</v>
      </c>
      <c r="H5" s="186">
        <v>2015</v>
      </c>
      <c r="I5" s="186">
        <v>2016</v>
      </c>
    </row>
    <row r="6" spans="2:10">
      <c r="B6" s="297" t="s">
        <v>297</v>
      </c>
      <c r="C6" s="172"/>
      <c r="D6" s="71">
        <v>82.9</v>
      </c>
      <c r="E6" s="71">
        <v>82.5</v>
      </c>
      <c r="F6" s="71">
        <v>83.6</v>
      </c>
      <c r="G6" s="71">
        <v>86.2</v>
      </c>
      <c r="H6" s="71">
        <v>87.2</v>
      </c>
      <c r="I6" s="71">
        <v>87.9</v>
      </c>
    </row>
    <row r="7" spans="2:10">
      <c r="B7" s="72" t="s">
        <v>298</v>
      </c>
      <c r="C7" s="320" t="s">
        <v>875</v>
      </c>
      <c r="D7" s="167">
        <v>174.9</v>
      </c>
      <c r="E7" s="167">
        <v>172.5</v>
      </c>
      <c r="F7" s="167">
        <v>174.1</v>
      </c>
      <c r="G7" s="167">
        <v>175.4</v>
      </c>
      <c r="H7" s="167">
        <v>183.4</v>
      </c>
      <c r="I7" s="167">
        <v>182.4</v>
      </c>
    </row>
    <row r="8" spans="2:10">
      <c r="B8" s="72" t="s">
        <v>299</v>
      </c>
      <c r="C8" s="320" t="s">
        <v>875</v>
      </c>
      <c r="D8" s="167">
        <v>74.7</v>
      </c>
      <c r="E8" s="167">
        <v>74.7</v>
      </c>
      <c r="F8" s="167">
        <v>74.7</v>
      </c>
      <c r="G8" s="167">
        <v>79.2</v>
      </c>
      <c r="H8" s="167">
        <v>78.599999999999994</v>
      </c>
      <c r="I8" s="167">
        <v>80.599999999999994</v>
      </c>
    </row>
    <row r="9" spans="2:10">
      <c r="B9" s="72" t="s">
        <v>300</v>
      </c>
      <c r="C9" s="320" t="s">
        <v>876</v>
      </c>
      <c r="D9" s="167">
        <v>69.099999999999994</v>
      </c>
      <c r="E9" s="167">
        <v>70</v>
      </c>
      <c r="F9" s="167">
        <v>71.400000000000006</v>
      </c>
      <c r="G9" s="167">
        <v>72.400000000000006</v>
      </c>
      <c r="H9" s="167">
        <v>71.8</v>
      </c>
      <c r="I9" s="167">
        <v>72.7</v>
      </c>
      <c r="J9"/>
    </row>
    <row r="10" spans="2:10">
      <c r="B10" s="72" t="s">
        <v>301</v>
      </c>
      <c r="C10" s="320" t="s">
        <v>876</v>
      </c>
      <c r="D10" s="167">
        <v>76.5</v>
      </c>
      <c r="E10" s="167">
        <v>74.099999999999994</v>
      </c>
      <c r="F10" s="167">
        <v>77.900000000000006</v>
      </c>
      <c r="G10" s="167">
        <v>81.7</v>
      </c>
      <c r="H10" s="167">
        <v>81</v>
      </c>
      <c r="I10" s="167">
        <v>82.1</v>
      </c>
    </row>
    <row r="11" spans="2:10">
      <c r="B11" s="72" t="s">
        <v>302</v>
      </c>
      <c r="C11" s="320" t="s">
        <v>877</v>
      </c>
      <c r="D11" s="167">
        <v>59.1</v>
      </c>
      <c r="E11" s="167">
        <v>58.2</v>
      </c>
      <c r="F11" s="167">
        <v>58.4</v>
      </c>
      <c r="G11" s="167">
        <v>59.3</v>
      </c>
      <c r="H11" s="167">
        <v>58.4</v>
      </c>
      <c r="I11" s="167">
        <v>58.5</v>
      </c>
    </row>
    <row r="12" spans="2:10">
      <c r="B12" s="72" t="s">
        <v>303</v>
      </c>
      <c r="C12" s="320" t="s">
        <v>877</v>
      </c>
      <c r="D12" s="167">
        <v>65.2</v>
      </c>
      <c r="E12" s="167">
        <v>64.7</v>
      </c>
      <c r="F12" s="167">
        <v>64.8</v>
      </c>
      <c r="G12" s="167">
        <v>65.099999999999994</v>
      </c>
      <c r="H12" s="167">
        <v>66.8</v>
      </c>
      <c r="I12" s="167">
        <v>64.900000000000006</v>
      </c>
    </row>
    <row r="13" spans="2:10">
      <c r="B13" s="72" t="s">
        <v>304</v>
      </c>
      <c r="C13" s="320" t="s">
        <v>877</v>
      </c>
      <c r="D13" s="167">
        <v>63.5</v>
      </c>
      <c r="E13" s="167">
        <v>64.099999999999994</v>
      </c>
      <c r="F13" s="167">
        <v>64.8</v>
      </c>
      <c r="G13" s="167">
        <v>66.8</v>
      </c>
      <c r="H13" s="167">
        <v>67.400000000000006</v>
      </c>
      <c r="I13" s="167">
        <v>68.5</v>
      </c>
    </row>
    <row r="14" spans="2:10">
      <c r="B14" s="72" t="s">
        <v>305</v>
      </c>
      <c r="C14" s="320" t="s">
        <v>877</v>
      </c>
      <c r="D14" s="167">
        <v>71.400000000000006</v>
      </c>
      <c r="E14" s="167">
        <v>71.2</v>
      </c>
      <c r="F14" s="167">
        <v>71.900000000000006</v>
      </c>
      <c r="G14" s="167">
        <v>75.5</v>
      </c>
      <c r="H14" s="167">
        <v>75.599999999999994</v>
      </c>
      <c r="I14" s="167">
        <v>78</v>
      </c>
    </row>
    <row r="15" spans="2:10">
      <c r="B15" s="72" t="s">
        <v>306</v>
      </c>
      <c r="C15" s="320" t="s">
        <v>876</v>
      </c>
      <c r="D15" s="167">
        <v>69.2</v>
      </c>
      <c r="E15" s="167">
        <v>65.5</v>
      </c>
      <c r="F15" s="167">
        <v>67.2</v>
      </c>
      <c r="G15" s="167">
        <v>70</v>
      </c>
      <c r="H15" s="167">
        <v>70.900000000000006</v>
      </c>
      <c r="I15" s="167">
        <v>70.099999999999994</v>
      </c>
    </row>
    <row r="16" spans="2:10">
      <c r="B16" s="72" t="s">
        <v>307</v>
      </c>
      <c r="C16" s="320" t="s">
        <v>876</v>
      </c>
      <c r="D16" s="167">
        <v>68.3</v>
      </c>
      <c r="E16" s="167">
        <v>69.2</v>
      </c>
      <c r="F16" s="167">
        <v>70.2</v>
      </c>
      <c r="G16" s="167">
        <v>71.7</v>
      </c>
      <c r="H16" s="167">
        <v>71.2</v>
      </c>
      <c r="I16" s="167">
        <v>72.599999999999994</v>
      </c>
    </row>
    <row r="17" spans="2:9">
      <c r="B17" s="72" t="s">
        <v>308</v>
      </c>
      <c r="C17" s="320" t="s">
        <v>877</v>
      </c>
      <c r="D17" s="167">
        <v>78.099999999999994</v>
      </c>
      <c r="E17" s="167">
        <v>79.5</v>
      </c>
      <c r="F17" s="167">
        <v>83.1</v>
      </c>
      <c r="G17" s="167">
        <v>85</v>
      </c>
      <c r="H17" s="167">
        <v>85.6</v>
      </c>
      <c r="I17" s="167">
        <v>84.9</v>
      </c>
    </row>
    <row r="18" spans="2:9">
      <c r="B18" s="72" t="s">
        <v>309</v>
      </c>
      <c r="C18" s="320" t="s">
        <v>876</v>
      </c>
      <c r="D18" s="167">
        <v>64.099999999999994</v>
      </c>
      <c r="E18" s="167">
        <v>64.2</v>
      </c>
      <c r="F18" s="167">
        <v>64.599999999999994</v>
      </c>
      <c r="G18" s="167">
        <v>67</v>
      </c>
      <c r="H18" s="167">
        <v>66.900000000000006</v>
      </c>
      <c r="I18" s="167">
        <v>67.5</v>
      </c>
    </row>
    <row r="19" spans="2:9">
      <c r="B19" s="72" t="s">
        <v>310</v>
      </c>
      <c r="C19" s="320" t="s">
        <v>876</v>
      </c>
      <c r="D19" s="167">
        <v>70</v>
      </c>
      <c r="E19" s="167">
        <v>69.3</v>
      </c>
      <c r="F19" s="167">
        <v>70.900000000000006</v>
      </c>
      <c r="G19" s="167">
        <v>76.8</v>
      </c>
      <c r="H19" s="167">
        <v>74.900000000000006</v>
      </c>
      <c r="I19" s="167">
        <v>76.099999999999994</v>
      </c>
    </row>
    <row r="20" spans="2:9">
      <c r="B20" s="72" t="s">
        <v>311</v>
      </c>
      <c r="C20" s="320" t="s">
        <v>877</v>
      </c>
      <c r="D20" s="167">
        <v>71</v>
      </c>
      <c r="E20" s="167">
        <v>71.099999999999994</v>
      </c>
      <c r="F20" s="167">
        <v>69.599999999999994</v>
      </c>
      <c r="G20" s="167">
        <v>72.400000000000006</v>
      </c>
      <c r="H20" s="167">
        <v>72.400000000000006</v>
      </c>
      <c r="I20" s="167">
        <v>74.900000000000006</v>
      </c>
    </row>
    <row r="22" spans="2:9">
      <c r="B22" s="296" t="s">
        <v>312</v>
      </c>
      <c r="D22" s="186">
        <v>2011</v>
      </c>
      <c r="E22" s="186">
        <v>2012</v>
      </c>
      <c r="F22" s="186">
        <v>2013</v>
      </c>
      <c r="G22" s="186">
        <v>2014</v>
      </c>
      <c r="H22" s="186">
        <v>2015</v>
      </c>
      <c r="I22" s="186">
        <v>2016</v>
      </c>
    </row>
    <row r="23" spans="2:9">
      <c r="B23" s="297" t="s">
        <v>297</v>
      </c>
      <c r="D23" s="71">
        <v>82.9</v>
      </c>
      <c r="E23" s="71">
        <v>82.5</v>
      </c>
      <c r="F23" s="71">
        <v>83.6</v>
      </c>
      <c r="G23" s="71">
        <v>86.2</v>
      </c>
      <c r="H23" s="71">
        <v>87.2</v>
      </c>
      <c r="I23" s="71">
        <v>87.9</v>
      </c>
    </row>
    <row r="24" spans="2:9">
      <c r="B24" s="72" t="s">
        <v>313</v>
      </c>
      <c r="D24" s="167">
        <v>174.9</v>
      </c>
      <c r="E24" s="167">
        <v>172.5</v>
      </c>
      <c r="F24" s="167">
        <v>174.1</v>
      </c>
      <c r="G24" s="167">
        <v>175.4</v>
      </c>
      <c r="H24" s="167">
        <v>183.4</v>
      </c>
      <c r="I24" s="167">
        <v>182.4</v>
      </c>
    </row>
    <row r="25" spans="2:9">
      <c r="B25" s="72" t="s">
        <v>314</v>
      </c>
      <c r="D25" s="167">
        <v>74.7</v>
      </c>
      <c r="E25" s="167">
        <v>74.7</v>
      </c>
      <c r="F25" s="167">
        <v>74.7</v>
      </c>
      <c r="G25" s="167">
        <v>79.2</v>
      </c>
      <c r="H25" s="167">
        <v>78.599999999999994</v>
      </c>
      <c r="I25" s="167">
        <v>80.599999999999994</v>
      </c>
    </row>
    <row r="26" spans="2:9">
      <c r="B26" s="72" t="s">
        <v>315</v>
      </c>
      <c r="D26" s="167">
        <v>72.599999999999994</v>
      </c>
      <c r="E26" s="167">
        <v>71.900000000000006</v>
      </c>
      <c r="F26" s="167">
        <v>74.5</v>
      </c>
      <c r="G26" s="167">
        <v>76.8</v>
      </c>
      <c r="H26" s="167">
        <v>76.2</v>
      </c>
      <c r="I26" s="167">
        <v>77.2</v>
      </c>
    </row>
    <row r="27" spans="2:9">
      <c r="B27" s="72" t="s">
        <v>316</v>
      </c>
      <c r="D27" s="167">
        <v>63.6</v>
      </c>
      <c r="E27" s="167">
        <v>63</v>
      </c>
      <c r="F27" s="167">
        <v>63.1</v>
      </c>
      <c r="G27" s="167">
        <v>63.6</v>
      </c>
      <c r="H27" s="167">
        <v>64.599999999999994</v>
      </c>
      <c r="I27" s="167">
        <v>63.2</v>
      </c>
    </row>
    <row r="28" spans="2:9">
      <c r="B28" s="72" t="s">
        <v>317</v>
      </c>
      <c r="D28" s="167">
        <v>68.400000000000006</v>
      </c>
      <c r="E28" s="167">
        <v>67.2</v>
      </c>
      <c r="F28" s="167">
        <v>68.2</v>
      </c>
      <c r="G28" s="167">
        <v>71.099999999999994</v>
      </c>
      <c r="H28" s="167">
        <v>71.599999999999994</v>
      </c>
      <c r="I28" s="167">
        <v>72.5</v>
      </c>
    </row>
    <row r="29" spans="2:9">
      <c r="B29" s="72" t="s">
        <v>318</v>
      </c>
      <c r="D29" s="167">
        <v>75.099999999999994</v>
      </c>
      <c r="E29" s="167">
        <v>76.400000000000006</v>
      </c>
      <c r="F29" s="167">
        <v>79.2</v>
      </c>
      <c r="G29" s="167">
        <v>81</v>
      </c>
      <c r="H29" s="167">
        <v>81.2</v>
      </c>
      <c r="I29" s="167">
        <v>81.2</v>
      </c>
    </row>
    <row r="30" spans="2:9">
      <c r="B30" s="72" t="s">
        <v>319</v>
      </c>
      <c r="D30" s="167">
        <v>66.900000000000006</v>
      </c>
      <c r="E30" s="167">
        <v>66.7</v>
      </c>
      <c r="F30" s="167">
        <v>67.599999999999994</v>
      </c>
      <c r="G30" s="167">
        <v>71.7</v>
      </c>
      <c r="H30" s="167">
        <v>70.8</v>
      </c>
      <c r="I30" s="167">
        <v>71.599999999999994</v>
      </c>
    </row>
    <row r="31" spans="2:9">
      <c r="B31" s="72" t="s">
        <v>320</v>
      </c>
      <c r="D31" s="167">
        <v>71</v>
      </c>
      <c r="E31" s="167">
        <v>71.099999999999994</v>
      </c>
      <c r="F31" s="167">
        <v>69.599999999999994</v>
      </c>
      <c r="G31" s="167">
        <v>72.400000000000006</v>
      </c>
      <c r="H31" s="167">
        <v>72.400000000000006</v>
      </c>
      <c r="I31" s="167">
        <v>74.900000000000006</v>
      </c>
    </row>
    <row r="33" spans="2:9">
      <c r="B33" s="296" t="s">
        <v>878</v>
      </c>
      <c r="D33" s="186">
        <v>2011</v>
      </c>
      <c r="E33" s="186">
        <v>2012</v>
      </c>
      <c r="F33" s="186">
        <v>2013</v>
      </c>
      <c r="G33" s="186">
        <v>2014</v>
      </c>
      <c r="H33" s="186">
        <v>2015</v>
      </c>
      <c r="I33" s="186">
        <v>2016</v>
      </c>
    </row>
    <row r="34" spans="2:9">
      <c r="B34" s="321" t="s">
        <v>880</v>
      </c>
      <c r="D34" s="329" t="s">
        <v>919</v>
      </c>
      <c r="E34" s="329" t="s">
        <v>919</v>
      </c>
      <c r="F34" s="329" t="s">
        <v>919</v>
      </c>
      <c r="G34" s="329" t="s">
        <v>919</v>
      </c>
      <c r="H34" s="329" t="s">
        <v>919</v>
      </c>
      <c r="I34" s="329" t="s">
        <v>919</v>
      </c>
    </row>
    <row r="35" spans="2:9">
      <c r="B35" s="321" t="s">
        <v>881</v>
      </c>
      <c r="D35" s="329" t="s">
        <v>919</v>
      </c>
      <c r="E35" s="329" t="s">
        <v>919</v>
      </c>
      <c r="F35" s="329" t="s">
        <v>919</v>
      </c>
      <c r="G35" s="329" t="s">
        <v>919</v>
      </c>
      <c r="H35" s="329" t="s">
        <v>919</v>
      </c>
      <c r="I35" s="329" t="s">
        <v>919</v>
      </c>
    </row>
    <row r="36" spans="2:9">
      <c r="B36" s="321" t="s">
        <v>882</v>
      </c>
      <c r="D36" s="329" t="s">
        <v>919</v>
      </c>
      <c r="E36" s="329" t="s">
        <v>919</v>
      </c>
      <c r="F36" s="329" t="s">
        <v>919</v>
      </c>
      <c r="G36" s="329" t="s">
        <v>919</v>
      </c>
      <c r="H36" s="329" t="s">
        <v>919</v>
      </c>
      <c r="I36" s="329" t="s">
        <v>919</v>
      </c>
    </row>
    <row r="38" spans="2:9">
      <c r="B38" s="188" t="s">
        <v>444</v>
      </c>
      <c r="C38" s="188" t="s">
        <v>198</v>
      </c>
      <c r="D38" s="188"/>
      <c r="E38" s="188"/>
      <c r="F38" s="188"/>
      <c r="G38" s="188"/>
    </row>
    <row r="39" spans="2:9">
      <c r="B39" s="188"/>
      <c r="C39" s="188" t="s">
        <v>917</v>
      </c>
      <c r="D39" s="188"/>
      <c r="E39" s="188"/>
      <c r="F39" s="188"/>
      <c r="G39" s="188"/>
    </row>
    <row r="40" spans="2:9">
      <c r="B40" s="188" t="s">
        <v>447</v>
      </c>
      <c r="C40" s="182" t="s">
        <v>611</v>
      </c>
      <c r="D40" s="182"/>
      <c r="E40" s="182"/>
      <c r="F40" s="182"/>
      <c r="G40" s="182"/>
    </row>
    <row r="41" spans="2:9">
      <c r="B41" s="188" t="s">
        <v>448</v>
      </c>
      <c r="C41" s="327" t="s">
        <v>918</v>
      </c>
      <c r="D41" s="328"/>
      <c r="E41" s="328"/>
      <c r="F41" s="328"/>
      <c r="G41" s="328"/>
    </row>
  </sheetData>
  <hyperlinks>
    <hyperlink ref="B1" location="'NČI 2014+ v14 '!N20" display="zpět" xr:uid="{00000000-0004-0000-1600-000000000000}"/>
    <hyperlink ref="C40" r:id="rId1" xr:uid="{00000000-0004-0000-1600-000001000000}"/>
  </hyperlinks>
  <pageMargins left="0.7" right="0.7" top="0.78740157499999996" bottom="0.78740157499999996" header="0.3" footer="0.3"/>
  <pageSetup paperSize="9" orientation="portrait"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1:F44"/>
  <sheetViews>
    <sheetView workbookViewId="0">
      <pane xSplit="3" ySplit="5" topLeftCell="D6" activePane="bottomRight" state="frozen"/>
      <selection pane="topRight" activeCell="D1" sqref="D1"/>
      <selection pane="bottomLeft" activeCell="A6" sqref="A6"/>
      <selection pane="bottomRight" activeCell="B1" sqref="B1"/>
    </sheetView>
  </sheetViews>
  <sheetFormatPr defaultColWidth="9.1796875" defaultRowHeight="14.5"/>
  <cols>
    <col min="1" max="1" width="4.81640625" style="294" customWidth="1"/>
    <col min="2" max="2" width="24.54296875" style="294" bestFit="1" customWidth="1"/>
    <col min="3" max="3" width="6.26953125" style="294" customWidth="1"/>
    <col min="4" max="5" width="10.453125" style="294" customWidth="1"/>
    <col min="6" max="16384" width="9.1796875" style="294"/>
  </cols>
  <sheetData>
    <row r="1" spans="2:6">
      <c r="B1" s="182" t="s">
        <v>295</v>
      </c>
    </row>
    <row r="2" spans="2:6">
      <c r="B2" s="183" t="s">
        <v>838</v>
      </c>
    </row>
    <row r="3" spans="2:6">
      <c r="B3" s="183"/>
    </row>
    <row r="4" spans="2:6">
      <c r="F4" s="319" t="s">
        <v>840</v>
      </c>
    </row>
    <row r="5" spans="2:6">
      <c r="B5" s="296" t="s">
        <v>296</v>
      </c>
      <c r="C5" s="186" t="s">
        <v>874</v>
      </c>
      <c r="D5" s="186">
        <v>2015</v>
      </c>
      <c r="E5" s="186">
        <v>2016</v>
      </c>
    </row>
    <row r="6" spans="2:6">
      <c r="B6" s="297" t="s">
        <v>297</v>
      </c>
      <c r="C6" s="172"/>
      <c r="D6" s="191">
        <v>151580.80123153611</v>
      </c>
      <c r="E6" s="191">
        <v>157328.62954953633</v>
      </c>
    </row>
    <row r="7" spans="2:6">
      <c r="B7" s="72" t="s">
        <v>298</v>
      </c>
      <c r="C7" s="320" t="s">
        <v>875</v>
      </c>
      <c r="D7" s="152">
        <v>38192.170948942563</v>
      </c>
      <c r="E7" s="152">
        <v>39329.802441080523</v>
      </c>
    </row>
    <row r="8" spans="2:6">
      <c r="B8" s="72" t="s">
        <v>299</v>
      </c>
      <c r="C8" s="320" t="s">
        <v>875</v>
      </c>
      <c r="D8" s="152">
        <v>17115.3832056592</v>
      </c>
      <c r="E8" s="152">
        <v>18209.727669244585</v>
      </c>
    </row>
    <row r="9" spans="2:6">
      <c r="B9" s="72" t="s">
        <v>300</v>
      </c>
      <c r="C9" s="320" t="s">
        <v>876</v>
      </c>
      <c r="D9" s="152">
        <v>7545.1013451599893</v>
      </c>
      <c r="E9" s="152">
        <v>7865.0441666972101</v>
      </c>
    </row>
    <row r="10" spans="2:6">
      <c r="B10" s="72" t="s">
        <v>301</v>
      </c>
      <c r="C10" s="320" t="s">
        <v>876</v>
      </c>
      <c r="D10" s="152">
        <v>7692.6657625627677</v>
      </c>
      <c r="E10" s="152">
        <v>8039.3285195909539</v>
      </c>
    </row>
    <row r="11" spans="2:6">
      <c r="B11" s="72" t="s">
        <v>302</v>
      </c>
      <c r="C11" s="320" t="s">
        <v>877</v>
      </c>
      <c r="D11" s="152">
        <v>2877.1762636073745</v>
      </c>
      <c r="E11" s="152">
        <v>2948.6859949419049</v>
      </c>
    </row>
    <row r="12" spans="2:6">
      <c r="B12" s="72" t="s">
        <v>303</v>
      </c>
      <c r="C12" s="320" t="s">
        <v>877</v>
      </c>
      <c r="D12" s="152">
        <v>9068.5041967525558</v>
      </c>
      <c r="E12" s="152">
        <v>9039.5484367554891</v>
      </c>
    </row>
    <row r="13" spans="2:6">
      <c r="B13" s="72" t="s">
        <v>304</v>
      </c>
      <c r="C13" s="320" t="s">
        <v>877</v>
      </c>
      <c r="D13" s="152">
        <v>4881.9777883663819</v>
      </c>
      <c r="E13" s="152">
        <v>5111.5713081406002</v>
      </c>
    </row>
    <row r="14" spans="2:6">
      <c r="B14" s="72" t="s">
        <v>305</v>
      </c>
      <c r="C14" s="320" t="s">
        <v>877</v>
      </c>
      <c r="D14" s="152">
        <v>6873.5476303925516</v>
      </c>
      <c r="E14" s="152">
        <v>7286.0389253381227</v>
      </c>
    </row>
    <row r="15" spans="2:6">
      <c r="B15" s="72" t="s">
        <v>306</v>
      </c>
      <c r="C15" s="320" t="s">
        <v>876</v>
      </c>
      <c r="D15" s="152">
        <v>6035.2600520470623</v>
      </c>
      <c r="E15" s="152">
        <v>6135.6522376571493</v>
      </c>
    </row>
    <row r="16" spans="2:6">
      <c r="B16" s="72" t="s">
        <v>307</v>
      </c>
      <c r="C16" s="320" t="s">
        <v>876</v>
      </c>
      <c r="D16" s="152">
        <v>5985.0089799508851</v>
      </c>
      <c r="E16" s="152">
        <v>6267.162702048895</v>
      </c>
    </row>
    <row r="17" spans="2:5">
      <c r="B17" s="72" t="s">
        <v>308</v>
      </c>
      <c r="C17" s="320" t="s">
        <v>877</v>
      </c>
      <c r="D17" s="152">
        <v>16563.024594069568</v>
      </c>
      <c r="E17" s="152">
        <v>16930.726093171572</v>
      </c>
    </row>
    <row r="18" spans="2:5">
      <c r="B18" s="72" t="s">
        <v>309</v>
      </c>
      <c r="C18" s="320" t="s">
        <v>876</v>
      </c>
      <c r="D18" s="152">
        <v>7011.6922625810939</v>
      </c>
      <c r="E18" s="152">
        <v>7247.7733387090857</v>
      </c>
    </row>
    <row r="19" spans="2:5">
      <c r="B19" s="72" t="s">
        <v>310</v>
      </c>
      <c r="C19" s="320" t="s">
        <v>876</v>
      </c>
      <c r="D19" s="152">
        <v>7229.1536854451488</v>
      </c>
      <c r="E19" s="152">
        <v>7534.801891287615</v>
      </c>
    </row>
    <row r="20" spans="2:5">
      <c r="B20" s="72" t="s">
        <v>311</v>
      </c>
      <c r="C20" s="320" t="s">
        <v>877</v>
      </c>
      <c r="D20" s="152">
        <v>14510.134515998972</v>
      </c>
      <c r="E20" s="152">
        <v>15382.765824872631</v>
      </c>
    </row>
    <row r="22" spans="2:5">
      <c r="B22" s="296" t="s">
        <v>312</v>
      </c>
      <c r="D22" s="186">
        <v>2015</v>
      </c>
      <c r="E22" s="186">
        <v>2016</v>
      </c>
    </row>
    <row r="23" spans="2:5">
      <c r="B23" s="297" t="s">
        <v>297</v>
      </c>
      <c r="D23" s="191">
        <v>151580.80123153611</v>
      </c>
      <c r="E23" s="191">
        <v>157328.62954953633</v>
      </c>
    </row>
    <row r="24" spans="2:5">
      <c r="B24" s="72" t="s">
        <v>313</v>
      </c>
      <c r="D24" s="152">
        <v>38192.170948942563</v>
      </c>
      <c r="E24" s="152">
        <v>39329.802441080523</v>
      </c>
    </row>
    <row r="25" spans="2:5">
      <c r="B25" s="72" t="s">
        <v>314</v>
      </c>
      <c r="D25" s="152">
        <v>17115.3832056592</v>
      </c>
      <c r="E25" s="152">
        <v>18209.727669244585</v>
      </c>
    </row>
    <row r="26" spans="2:5">
      <c r="B26" s="72" t="s">
        <v>315</v>
      </c>
      <c r="D26" s="152">
        <v>15237.767107722757</v>
      </c>
      <c r="E26" s="152">
        <v>15904.372686288165</v>
      </c>
    </row>
    <row r="27" spans="2:5">
      <c r="B27" s="72" t="s">
        <v>316</v>
      </c>
      <c r="D27" s="152">
        <v>11945.68046035993</v>
      </c>
      <c r="E27" s="152">
        <v>11988.234431697394</v>
      </c>
    </row>
    <row r="28" spans="2:5">
      <c r="B28" s="72" t="s">
        <v>317</v>
      </c>
      <c r="D28" s="152">
        <v>17790.785470805997</v>
      </c>
      <c r="E28" s="152">
        <v>18533.262471135873</v>
      </c>
    </row>
    <row r="29" spans="2:5">
      <c r="B29" s="72" t="s">
        <v>318</v>
      </c>
      <c r="D29" s="152">
        <v>22548.03357402045</v>
      </c>
      <c r="E29" s="152">
        <v>23197.888795220464</v>
      </c>
    </row>
    <row r="30" spans="2:5">
      <c r="B30" s="72" t="s">
        <v>319</v>
      </c>
      <c r="D30" s="152">
        <v>14240.845948026243</v>
      </c>
      <c r="E30" s="152">
        <v>14782.575229996701</v>
      </c>
    </row>
    <row r="31" spans="2:5">
      <c r="B31" s="72" t="s">
        <v>320</v>
      </c>
      <c r="D31" s="152">
        <v>14510.134515998972</v>
      </c>
      <c r="E31" s="152">
        <v>15382.765824872631</v>
      </c>
    </row>
    <row r="33" spans="2:5">
      <c r="B33" s="296" t="s">
        <v>878</v>
      </c>
      <c r="D33" s="186" t="s">
        <v>879</v>
      </c>
      <c r="E33" s="186" t="s">
        <v>969</v>
      </c>
    </row>
    <row r="34" spans="2:5">
      <c r="B34" s="321" t="s">
        <v>880</v>
      </c>
      <c r="D34" s="167">
        <v>36.487176281725006</v>
      </c>
      <c r="E34" s="167">
        <v>36.572828654945013</v>
      </c>
    </row>
    <row r="35" spans="2:5">
      <c r="B35" s="321" t="s">
        <v>881</v>
      </c>
      <c r="D35" s="167">
        <v>36.135423842707389</v>
      </c>
      <c r="E35" s="167">
        <v>36.038791379268972</v>
      </c>
    </row>
    <row r="36" spans="2:5">
      <c r="B36" s="321" t="s">
        <v>882</v>
      </c>
      <c r="D36" s="167">
        <v>27.377399875567605</v>
      </c>
      <c r="E36" s="167">
        <v>27.388379965786015</v>
      </c>
    </row>
    <row r="38" spans="2:5">
      <c r="B38" s="188" t="s">
        <v>444</v>
      </c>
      <c r="C38" s="188" t="s">
        <v>198</v>
      </c>
    </row>
    <row r="39" spans="2:5">
      <c r="B39" s="188"/>
      <c r="C39" s="188" t="s">
        <v>926</v>
      </c>
    </row>
    <row r="40" spans="2:5">
      <c r="B40" s="188" t="s">
        <v>447</v>
      </c>
      <c r="C40" s="182" t="s">
        <v>927</v>
      </c>
    </row>
    <row r="41" spans="2:5">
      <c r="B41" s="188" t="s">
        <v>448</v>
      </c>
      <c r="C41" s="327" t="s">
        <v>918</v>
      </c>
    </row>
    <row r="43" spans="2:5">
      <c r="B43" s="294" t="s">
        <v>999</v>
      </c>
      <c r="C43" s="330" t="s">
        <v>935</v>
      </c>
    </row>
    <row r="44" spans="2:5">
      <c r="B44" s="294" t="s">
        <v>447</v>
      </c>
      <c r="C44" s="182" t="s">
        <v>934</v>
      </c>
    </row>
  </sheetData>
  <hyperlinks>
    <hyperlink ref="B1" location="'NČI 2014+ v14 '!N26" display="zpět" xr:uid="{00000000-0004-0000-1700-000000000000}"/>
    <hyperlink ref="C40" r:id="rId1" xr:uid="{00000000-0004-0000-1700-000001000000}"/>
    <hyperlink ref="C44" r:id="rId2" xr:uid="{00000000-0004-0000-1700-000002000000}"/>
  </hyperlinks>
  <pageMargins left="0.7" right="0.7" top="0.78740157499999996" bottom="0.78740157499999996"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1:F41"/>
  <sheetViews>
    <sheetView workbookViewId="0">
      <pane xSplit="3" ySplit="5" topLeftCell="D6" activePane="bottomRight" state="frozen"/>
      <selection pane="topRight" activeCell="D1" sqref="D1"/>
      <selection pane="bottomLeft" activeCell="A6" sqref="A6"/>
      <selection pane="bottomRight" activeCell="E6" sqref="E6"/>
    </sheetView>
  </sheetViews>
  <sheetFormatPr defaultColWidth="9.1796875" defaultRowHeight="14.5"/>
  <cols>
    <col min="1" max="1" width="4.81640625" style="294" customWidth="1"/>
    <col min="2" max="2" width="24.54296875" style="294" bestFit="1" customWidth="1"/>
    <col min="3" max="3" width="6.26953125" style="294" customWidth="1"/>
    <col min="4" max="5" width="14" style="294" customWidth="1"/>
    <col min="6" max="16384" width="9.1796875" style="294"/>
  </cols>
  <sheetData>
    <row r="1" spans="2:6">
      <c r="B1" s="182" t="s">
        <v>295</v>
      </c>
    </row>
    <row r="2" spans="2:6">
      <c r="B2" s="183" t="s">
        <v>813</v>
      </c>
    </row>
    <row r="3" spans="2:6">
      <c r="B3" s="183"/>
    </row>
    <row r="4" spans="2:6">
      <c r="F4" s="319" t="s">
        <v>18</v>
      </c>
    </row>
    <row r="5" spans="2:6">
      <c r="B5" s="296" t="s">
        <v>296</v>
      </c>
      <c r="C5" s="186" t="s">
        <v>874</v>
      </c>
      <c r="D5" s="186">
        <v>2015</v>
      </c>
      <c r="E5" s="186">
        <v>2016</v>
      </c>
    </row>
    <row r="6" spans="2:6">
      <c r="B6" s="297" t="s">
        <v>297</v>
      </c>
      <c r="C6" s="172"/>
      <c r="D6" s="324">
        <v>2.4758322837019917</v>
      </c>
      <c r="E6" s="324">
        <v>2.4533611406400668</v>
      </c>
      <c r="F6"/>
    </row>
    <row r="7" spans="2:6">
      <c r="B7" s="72" t="s">
        <v>298</v>
      </c>
      <c r="C7" s="320" t="s">
        <v>875</v>
      </c>
      <c r="D7" s="167">
        <v>0.38157499493760538</v>
      </c>
      <c r="E7" s="167">
        <v>0.47193241599761421</v>
      </c>
      <c r="F7"/>
    </row>
    <row r="8" spans="2:6">
      <c r="B8" s="72" t="s">
        <v>299</v>
      </c>
      <c r="C8" s="320" t="s">
        <v>875</v>
      </c>
      <c r="D8" s="167">
        <v>3.1266128289635708</v>
      </c>
      <c r="E8" s="167">
        <v>2.9622636952111043</v>
      </c>
      <c r="F8"/>
    </row>
    <row r="9" spans="2:6">
      <c r="B9" s="72" t="s">
        <v>300</v>
      </c>
      <c r="C9" s="320" t="s">
        <v>876</v>
      </c>
      <c r="D9" s="167">
        <v>5.2003128446027018</v>
      </c>
      <c r="E9" s="167">
        <v>4.9580113895853328</v>
      </c>
      <c r="F9"/>
    </row>
    <row r="10" spans="2:6">
      <c r="B10" s="72" t="s">
        <v>301</v>
      </c>
      <c r="C10" s="320" t="s">
        <v>876</v>
      </c>
      <c r="D10" s="167">
        <v>3.4862944839645702</v>
      </c>
      <c r="E10" s="167">
        <v>3.3190934498055507</v>
      </c>
      <c r="F10"/>
    </row>
    <row r="11" spans="2:6">
      <c r="B11" s="72" t="s">
        <v>302</v>
      </c>
      <c r="C11" s="320" t="s">
        <v>877</v>
      </c>
      <c r="D11" s="167">
        <v>4.3351422966190221</v>
      </c>
      <c r="E11" s="167">
        <v>4.0373404268542803</v>
      </c>
      <c r="F11"/>
    </row>
    <row r="12" spans="2:6">
      <c r="B12" s="72" t="s">
        <v>303</v>
      </c>
      <c r="C12" s="320" t="s">
        <v>877</v>
      </c>
      <c r="D12" s="167">
        <v>2.1065735441523588</v>
      </c>
      <c r="E12" s="167">
        <v>2.4336444657092118</v>
      </c>
      <c r="F12"/>
    </row>
    <row r="13" spans="2:6">
      <c r="B13" s="72" t="s">
        <v>304</v>
      </c>
      <c r="C13" s="320" t="s">
        <v>877</v>
      </c>
      <c r="D13" s="167">
        <v>2.0038289725590301</v>
      </c>
      <c r="E13" s="167">
        <v>2.068708365899655</v>
      </c>
      <c r="F13"/>
    </row>
    <row r="14" spans="2:6">
      <c r="B14" s="72" t="s">
        <v>305</v>
      </c>
      <c r="C14" s="320" t="s">
        <v>877</v>
      </c>
      <c r="D14" s="167">
        <v>4.0371991830683998</v>
      </c>
      <c r="E14" s="167">
        <v>3.7065170913298284</v>
      </c>
      <c r="F14"/>
    </row>
    <row r="15" spans="2:6">
      <c r="B15" s="72" t="s">
        <v>306</v>
      </c>
      <c r="C15" s="320" t="s">
        <v>876</v>
      </c>
      <c r="D15" s="167">
        <v>3.8448925057694643</v>
      </c>
      <c r="E15" s="167">
        <v>3.4116093883476006</v>
      </c>
      <c r="F15"/>
    </row>
    <row r="16" spans="2:6">
      <c r="B16" s="72" t="s">
        <v>307</v>
      </c>
      <c r="C16" s="320" t="s">
        <v>876</v>
      </c>
      <c r="D16" s="167">
        <v>5.6329575170403396</v>
      </c>
      <c r="E16" s="167">
        <v>4.9395568084123358</v>
      </c>
      <c r="F16"/>
    </row>
    <row r="17" spans="2:6">
      <c r="B17" s="72" t="s">
        <v>308</v>
      </c>
      <c r="C17" s="320" t="s">
        <v>877</v>
      </c>
      <c r="D17" s="167">
        <v>2.6665840505079785</v>
      </c>
      <c r="E17" s="167">
        <v>2.9256084914952991</v>
      </c>
      <c r="F17"/>
    </row>
    <row r="18" spans="2:6">
      <c r="B18" s="72" t="s">
        <v>309</v>
      </c>
      <c r="C18" s="320" t="s">
        <v>876</v>
      </c>
      <c r="D18" s="167">
        <v>3.9984317825405125</v>
      </c>
      <c r="E18" s="167">
        <v>3.9187624215514236</v>
      </c>
      <c r="F18"/>
    </row>
    <row r="19" spans="2:6">
      <c r="B19" s="72" t="s">
        <v>310</v>
      </c>
      <c r="C19" s="320" t="s">
        <v>876</v>
      </c>
      <c r="D19" s="167">
        <v>2.4438101129121392</v>
      </c>
      <c r="E19" s="167">
        <v>2.4623976027863717</v>
      </c>
      <c r="F19"/>
    </row>
    <row r="20" spans="2:6">
      <c r="B20" s="72" t="s">
        <v>311</v>
      </c>
      <c r="C20" s="320" t="s">
        <v>877</v>
      </c>
      <c r="D20" s="167">
        <v>1.7401737900373853</v>
      </c>
      <c r="E20" s="167">
        <v>1.8163492880425458</v>
      </c>
      <c r="F20"/>
    </row>
    <row r="21" spans="2:6">
      <c r="F21"/>
    </row>
    <row r="22" spans="2:6">
      <c r="B22" s="296" t="s">
        <v>312</v>
      </c>
      <c r="D22" s="186">
        <v>2015</v>
      </c>
      <c r="E22" s="186">
        <v>2016</v>
      </c>
      <c r="F22"/>
    </row>
    <row r="23" spans="2:6">
      <c r="B23" s="297" t="s">
        <v>297</v>
      </c>
      <c r="D23" s="324">
        <v>2.4758322837019917</v>
      </c>
      <c r="E23" s="324">
        <v>2.4533611406400668</v>
      </c>
      <c r="F23"/>
    </row>
    <row r="24" spans="2:6">
      <c r="B24" s="72" t="s">
        <v>313</v>
      </c>
      <c r="D24" s="167">
        <v>0.38157499493760538</v>
      </c>
      <c r="E24" s="167">
        <v>0.47193241599761421</v>
      </c>
      <c r="F24"/>
    </row>
    <row r="25" spans="2:6">
      <c r="B25" s="72" t="s">
        <v>314</v>
      </c>
      <c r="D25" s="167">
        <v>3.1266128289635708</v>
      </c>
      <c r="E25" s="167">
        <v>2.9622636952111043</v>
      </c>
      <c r="F25"/>
    </row>
    <row r="26" spans="2:6">
      <c r="B26" s="72" t="s">
        <v>315</v>
      </c>
      <c r="D26" s="167">
        <v>4.3350042816044949</v>
      </c>
      <c r="E26" s="167">
        <v>4.1295725699957826</v>
      </c>
      <c r="F26"/>
    </row>
    <row r="27" spans="2:6">
      <c r="B27" s="72" t="s">
        <v>316</v>
      </c>
      <c r="D27" s="167">
        <v>2.6433353584074326</v>
      </c>
      <c r="E27" s="167">
        <v>2.8280975311472902</v>
      </c>
      <c r="F27"/>
    </row>
    <row r="28" spans="2:6">
      <c r="B28" s="72" t="s">
        <v>317</v>
      </c>
      <c r="D28" s="167">
        <v>3.4139839220743902</v>
      </c>
      <c r="E28" s="167">
        <v>3.1571681996982064</v>
      </c>
      <c r="F28"/>
    </row>
    <row r="29" spans="2:6">
      <c r="B29" s="72" t="s">
        <v>318</v>
      </c>
      <c r="D29" s="167">
        <v>3.4539596669581814</v>
      </c>
      <c r="E29" s="167">
        <v>3.469698597584483</v>
      </c>
      <c r="F29"/>
    </row>
    <row r="30" spans="2:6">
      <c r="B30" s="72" t="s">
        <v>319</v>
      </c>
      <c r="D30" s="167">
        <v>3.2092512090350112</v>
      </c>
      <c r="E30" s="167">
        <v>3.1764411263708334</v>
      </c>
      <c r="F30"/>
    </row>
    <row r="31" spans="2:6">
      <c r="B31" s="72" t="s">
        <v>320</v>
      </c>
      <c r="D31" s="167">
        <v>1.7401737900373853</v>
      </c>
      <c r="E31" s="167">
        <v>1.8163492880425458</v>
      </c>
      <c r="F31"/>
    </row>
    <row r="32" spans="2:6">
      <c r="F32"/>
    </row>
    <row r="33" spans="2:6">
      <c r="B33" s="296" t="s">
        <v>878</v>
      </c>
      <c r="D33" s="186">
        <v>2015</v>
      </c>
      <c r="E33" s="186">
        <v>2016</v>
      </c>
      <c r="F33"/>
    </row>
    <row r="34" spans="2:6">
      <c r="B34" s="321" t="s">
        <v>880</v>
      </c>
      <c r="D34" s="167">
        <v>1.2310498119229454</v>
      </c>
      <c r="E34" s="167">
        <v>1.2600558906545907</v>
      </c>
      <c r="F34"/>
    </row>
    <row r="35" spans="2:6">
      <c r="B35" s="321" t="s">
        <v>881</v>
      </c>
      <c r="D35" s="167">
        <v>2.529026524867021</v>
      </c>
      <c r="E35" s="167">
        <v>2.6271423104372018</v>
      </c>
      <c r="F35"/>
    </row>
    <row r="36" spans="2:6">
      <c r="B36" s="321" t="s">
        <v>882</v>
      </c>
      <c r="D36" s="167">
        <v>4.0646026281250718</v>
      </c>
      <c r="E36" s="167">
        <v>3.818162022017356</v>
      </c>
    </row>
    <row r="38" spans="2:6">
      <c r="B38" s="188" t="s">
        <v>444</v>
      </c>
      <c r="C38" s="188" t="s">
        <v>198</v>
      </c>
    </row>
    <row r="39" spans="2:6">
      <c r="B39" s="188"/>
      <c r="C39" s="188" t="s">
        <v>1000</v>
      </c>
    </row>
    <row r="40" spans="2:6">
      <c r="B40" s="188" t="s">
        <v>447</v>
      </c>
      <c r="C40" s="182" t="s">
        <v>924</v>
      </c>
    </row>
    <row r="41" spans="2:6">
      <c r="B41" s="188" t="s">
        <v>448</v>
      </c>
      <c r="C41" s="327" t="s">
        <v>918</v>
      </c>
    </row>
  </sheetData>
  <hyperlinks>
    <hyperlink ref="B1" location="'NČI 2014+ v14 '!N21" display="zpět" xr:uid="{00000000-0004-0000-1800-000000000000}"/>
    <hyperlink ref="C40" r:id="rId1" xr:uid="{00000000-0004-0000-1800-000001000000}"/>
  </hyperlinks>
  <pageMargins left="0.7" right="0.7" top="0.78740157499999996" bottom="0.78740157499999996"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1:G41"/>
  <sheetViews>
    <sheetView workbookViewId="0">
      <pane xSplit="3" ySplit="5" topLeftCell="D6" activePane="bottomRight" state="frozen"/>
      <selection pane="topRight" activeCell="D1" sqref="D1"/>
      <selection pane="bottomLeft" activeCell="A6" sqref="A6"/>
      <selection pane="bottomRight" activeCell="E6" sqref="E6"/>
    </sheetView>
  </sheetViews>
  <sheetFormatPr defaultColWidth="9.1796875" defaultRowHeight="14.5"/>
  <cols>
    <col min="1" max="1" width="4.81640625" style="294" customWidth="1"/>
    <col min="2" max="2" width="24.54296875" style="294" bestFit="1" customWidth="1"/>
    <col min="3" max="3" width="6.26953125" style="294" customWidth="1"/>
    <col min="4" max="4" width="14.1796875" style="294" customWidth="1"/>
    <col min="5" max="5" width="14.54296875" style="294" customWidth="1"/>
    <col min="6" max="16384" width="9.1796875" style="294"/>
  </cols>
  <sheetData>
    <row r="1" spans="2:7">
      <c r="B1" s="182" t="s">
        <v>295</v>
      </c>
    </row>
    <row r="2" spans="2:7">
      <c r="B2" s="183" t="s">
        <v>817</v>
      </c>
    </row>
    <row r="3" spans="2:7">
      <c r="B3" s="183"/>
    </row>
    <row r="4" spans="2:7">
      <c r="F4" s="319" t="s">
        <v>18</v>
      </c>
    </row>
    <row r="5" spans="2:7">
      <c r="B5" s="296" t="s">
        <v>296</v>
      </c>
      <c r="C5" s="186" t="s">
        <v>874</v>
      </c>
      <c r="D5" s="186">
        <v>2015</v>
      </c>
      <c r="E5" s="186">
        <v>2016</v>
      </c>
      <c r="F5"/>
      <c r="G5"/>
    </row>
    <row r="6" spans="2:7">
      <c r="B6" s="297" t="s">
        <v>297</v>
      </c>
      <c r="C6" s="172"/>
      <c r="D6" s="324">
        <v>37.774444642455144</v>
      </c>
      <c r="E6" s="324">
        <v>37.603791075243045</v>
      </c>
      <c r="F6"/>
      <c r="G6"/>
    </row>
    <row r="7" spans="2:7">
      <c r="B7" s="72" t="s">
        <v>298</v>
      </c>
      <c r="C7" s="320" t="s">
        <v>875</v>
      </c>
      <c r="D7" s="167">
        <v>15.503307591096712</v>
      </c>
      <c r="E7" s="167">
        <v>15.372378347397802</v>
      </c>
      <c r="F7"/>
      <c r="G7"/>
    </row>
    <row r="8" spans="2:7">
      <c r="B8" s="72" t="s">
        <v>299</v>
      </c>
      <c r="C8" s="320" t="s">
        <v>875</v>
      </c>
      <c r="D8" s="167">
        <v>47.426861887232072</v>
      </c>
      <c r="E8" s="167">
        <v>47.136364368297315</v>
      </c>
      <c r="F8"/>
      <c r="G8"/>
    </row>
    <row r="9" spans="2:7">
      <c r="B9" s="72" t="s">
        <v>300</v>
      </c>
      <c r="C9" s="320" t="s">
        <v>876</v>
      </c>
      <c r="D9" s="167">
        <v>41.798273525282603</v>
      </c>
      <c r="E9" s="167">
        <v>42.370282689135159</v>
      </c>
      <c r="F9"/>
      <c r="G9"/>
    </row>
    <row r="10" spans="2:7">
      <c r="B10" s="72" t="s">
        <v>301</v>
      </c>
      <c r="C10" s="320" t="s">
        <v>876</v>
      </c>
      <c r="D10" s="167">
        <v>46.025567112479095</v>
      </c>
      <c r="E10" s="167">
        <v>45.557749034590607</v>
      </c>
      <c r="F10"/>
      <c r="G10"/>
    </row>
    <row r="11" spans="2:7">
      <c r="B11" s="72" t="s">
        <v>302</v>
      </c>
      <c r="C11" s="320" t="s">
        <v>877</v>
      </c>
      <c r="D11" s="167">
        <v>37.306682972814592</v>
      </c>
      <c r="E11" s="167">
        <v>36.598341806610399</v>
      </c>
      <c r="F11"/>
      <c r="G11"/>
    </row>
    <row r="12" spans="2:7">
      <c r="B12" s="72" t="s">
        <v>303</v>
      </c>
      <c r="C12" s="320" t="s">
        <v>877</v>
      </c>
      <c r="D12" s="167">
        <v>50.476121188605426</v>
      </c>
      <c r="E12" s="167">
        <v>48.106850048251196</v>
      </c>
      <c r="F12"/>
      <c r="G12"/>
    </row>
    <row r="13" spans="2:7">
      <c r="B13" s="72" t="s">
        <v>304</v>
      </c>
      <c r="C13" s="320" t="s">
        <v>877</v>
      </c>
      <c r="D13" s="167">
        <v>49.359210180562336</v>
      </c>
      <c r="E13" s="167">
        <v>49.254619637312757</v>
      </c>
      <c r="F13"/>
      <c r="G13"/>
    </row>
    <row r="14" spans="2:7">
      <c r="B14" s="72" t="s">
        <v>305</v>
      </c>
      <c r="C14" s="320" t="s">
        <v>877</v>
      </c>
      <c r="D14" s="167">
        <v>46.872250454591509</v>
      </c>
      <c r="E14" s="167">
        <v>47.773725381693787</v>
      </c>
      <c r="F14"/>
      <c r="G14"/>
    </row>
    <row r="15" spans="2:7">
      <c r="B15" s="72" t="s">
        <v>306</v>
      </c>
      <c r="C15" s="320" t="s">
        <v>876</v>
      </c>
      <c r="D15" s="167">
        <v>45.355884853637804</v>
      </c>
      <c r="E15" s="167">
        <v>44.663349243424392</v>
      </c>
      <c r="F15"/>
      <c r="G15"/>
    </row>
    <row r="16" spans="2:7">
      <c r="B16" s="72" t="s">
        <v>307</v>
      </c>
      <c r="C16" s="320" t="s">
        <v>876</v>
      </c>
      <c r="D16" s="167">
        <v>49.09577497565666</v>
      </c>
      <c r="E16" s="167">
        <v>48.746395924836392</v>
      </c>
      <c r="F16"/>
      <c r="G16"/>
    </row>
    <row r="17" spans="2:7">
      <c r="B17" s="72" t="s">
        <v>308</v>
      </c>
      <c r="C17" s="320" t="s">
        <v>877</v>
      </c>
      <c r="D17" s="167">
        <v>34.910785613281135</v>
      </c>
      <c r="E17" s="167">
        <v>34.532311802234581</v>
      </c>
      <c r="F17"/>
      <c r="G17"/>
    </row>
    <row r="18" spans="2:7">
      <c r="B18" s="72" t="s">
        <v>309</v>
      </c>
      <c r="C18" s="320" t="s">
        <v>876</v>
      </c>
      <c r="D18" s="167">
        <v>42.079456351280712</v>
      </c>
      <c r="E18" s="167">
        <v>41.887114963512879</v>
      </c>
      <c r="F18"/>
      <c r="G18"/>
    </row>
    <row r="19" spans="2:7">
      <c r="B19" s="72" t="s">
        <v>310</v>
      </c>
      <c r="C19" s="320" t="s">
        <v>876</v>
      </c>
      <c r="D19" s="167">
        <v>53.375449341641612</v>
      </c>
      <c r="E19" s="167">
        <v>53.154612495865194</v>
      </c>
      <c r="F19"/>
      <c r="G19"/>
    </row>
    <row r="20" spans="2:7">
      <c r="B20" s="72" t="s">
        <v>311</v>
      </c>
      <c r="C20" s="320" t="s">
        <v>877</v>
      </c>
      <c r="D20" s="167">
        <v>48.081994543801152</v>
      </c>
      <c r="E20" s="167">
        <v>48.287537408741734</v>
      </c>
      <c r="F20"/>
      <c r="G20"/>
    </row>
    <row r="21" spans="2:7">
      <c r="F21"/>
      <c r="G21"/>
    </row>
    <row r="22" spans="2:7">
      <c r="B22" s="296" t="s">
        <v>312</v>
      </c>
      <c r="D22" s="186">
        <v>2015</v>
      </c>
      <c r="E22" s="186">
        <v>2016</v>
      </c>
      <c r="F22"/>
      <c r="G22"/>
    </row>
    <row r="23" spans="2:7">
      <c r="B23" s="297" t="s">
        <v>297</v>
      </c>
      <c r="D23" s="324">
        <v>37.774444642455144</v>
      </c>
      <c r="E23" s="324">
        <v>37.603791075243045</v>
      </c>
      <c r="F23"/>
      <c r="G23"/>
    </row>
    <row r="24" spans="2:7">
      <c r="B24" s="72" t="s">
        <v>313</v>
      </c>
      <c r="D24" s="167">
        <v>15.503307591096712</v>
      </c>
      <c r="E24" s="167">
        <v>15.372378347397802</v>
      </c>
      <c r="F24"/>
      <c r="G24"/>
    </row>
    <row r="25" spans="2:7">
      <c r="B25" s="72" t="s">
        <v>314</v>
      </c>
      <c r="D25" s="167">
        <v>47.426861887232072</v>
      </c>
      <c r="E25" s="167">
        <v>47.136364368297315</v>
      </c>
      <c r="F25"/>
      <c r="G25"/>
    </row>
    <row r="26" spans="2:7">
      <c r="B26" s="72" t="s">
        <v>315</v>
      </c>
      <c r="D26" s="167">
        <v>43.932389135308327</v>
      </c>
      <c r="E26" s="167">
        <v>43.981480414547413</v>
      </c>
      <c r="F26"/>
      <c r="G26"/>
    </row>
    <row r="27" spans="2:7">
      <c r="B27" s="72" t="s">
        <v>316</v>
      </c>
      <c r="D27" s="167">
        <v>47.304196812656102</v>
      </c>
      <c r="E27" s="167">
        <v>45.276159902163108</v>
      </c>
      <c r="F27"/>
      <c r="G27"/>
    </row>
    <row r="28" spans="2:7">
      <c r="B28" s="72" t="s">
        <v>317</v>
      </c>
      <c r="D28" s="167">
        <v>47.040293704391964</v>
      </c>
      <c r="E28" s="167">
        <v>47.152437589366407</v>
      </c>
      <c r="F28"/>
      <c r="G28"/>
    </row>
    <row r="29" spans="2:7">
      <c r="B29" s="72" t="s">
        <v>318</v>
      </c>
      <c r="D29" s="167">
        <v>38.675960453722332</v>
      </c>
      <c r="E29" s="167">
        <v>38.372401676072982</v>
      </c>
      <c r="F29"/>
      <c r="G29"/>
    </row>
    <row r="30" spans="2:7">
      <c r="B30" s="72" t="s">
        <v>319</v>
      </c>
      <c r="D30" s="167">
        <v>47.813699222459867</v>
      </c>
      <c r="E30" s="167">
        <v>47.630252434213624</v>
      </c>
      <c r="F30"/>
      <c r="G30"/>
    </row>
    <row r="31" spans="2:7">
      <c r="B31" s="72" t="s">
        <v>320</v>
      </c>
      <c r="D31" s="167">
        <v>48.081994543801152</v>
      </c>
      <c r="E31" s="167">
        <v>48.287537408741734</v>
      </c>
      <c r="F31"/>
      <c r="G31"/>
    </row>
    <row r="32" spans="2:7">
      <c r="F32"/>
      <c r="G32"/>
    </row>
    <row r="33" spans="2:7">
      <c r="B33" s="296" t="s">
        <v>878</v>
      </c>
      <c r="D33" s="186">
        <v>2015</v>
      </c>
      <c r="E33" s="186">
        <v>2016</v>
      </c>
      <c r="F33"/>
      <c r="G33"/>
    </row>
    <row r="34" spans="2:7">
      <c r="B34" s="321" t="s">
        <v>880</v>
      </c>
      <c r="D34" s="167">
        <v>25.382317310776457</v>
      </c>
      <c r="E34" s="167">
        <v>25.424833312206061</v>
      </c>
      <c r="F34"/>
      <c r="G34"/>
    </row>
    <row r="35" spans="2:7">
      <c r="B35" s="321" t="s">
        <v>881</v>
      </c>
      <c r="D35" s="167">
        <v>43.891598618584339</v>
      </c>
      <c r="E35" s="167">
        <v>43.564600291674857</v>
      </c>
      <c r="F35"/>
      <c r="G35"/>
    </row>
    <row r="36" spans="2:7">
      <c r="B36" s="321" t="s">
        <v>882</v>
      </c>
      <c r="D36" s="167">
        <v>46.215998035707031</v>
      </c>
      <c r="E36" s="167">
        <v>46.023368134887356</v>
      </c>
    </row>
    <row r="38" spans="2:7">
      <c r="B38" s="188" t="s">
        <v>444</v>
      </c>
      <c r="C38" s="188" t="s">
        <v>198</v>
      </c>
    </row>
    <row r="39" spans="2:7">
      <c r="B39" s="188"/>
      <c r="C39" s="188" t="s">
        <v>925</v>
      </c>
    </row>
    <row r="40" spans="2:7">
      <c r="B40" s="188" t="s">
        <v>447</v>
      </c>
      <c r="C40" s="182" t="s">
        <v>924</v>
      </c>
    </row>
    <row r="41" spans="2:7">
      <c r="B41" s="188" t="s">
        <v>448</v>
      </c>
      <c r="C41" s="327" t="s">
        <v>918</v>
      </c>
    </row>
  </sheetData>
  <hyperlinks>
    <hyperlink ref="B1" location="'NČI 2014+ v14 '!N22" display="zpět" xr:uid="{00000000-0004-0000-1900-000000000000}"/>
  </hyperlinks>
  <pageMargins left="0.7" right="0.7" top="0.78740157499999996" bottom="0.78740157499999996"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1:F41"/>
  <sheetViews>
    <sheetView workbookViewId="0">
      <pane xSplit="3" ySplit="5" topLeftCell="D6" activePane="bottomRight" state="frozen"/>
      <selection pane="topRight" activeCell="D1" sqref="D1"/>
      <selection pane="bottomLeft" activeCell="A6" sqref="A6"/>
      <selection pane="bottomRight" activeCell="D6" sqref="D6"/>
    </sheetView>
  </sheetViews>
  <sheetFormatPr defaultColWidth="9.1796875" defaultRowHeight="14.5"/>
  <cols>
    <col min="1" max="1" width="4.81640625" style="294" customWidth="1"/>
    <col min="2" max="2" width="24.54296875" style="294" bestFit="1" customWidth="1"/>
    <col min="3" max="3" width="6.26953125" style="294" customWidth="1"/>
    <col min="4" max="4" width="13.26953125" style="294" customWidth="1"/>
    <col min="5" max="5" width="14" style="294" customWidth="1"/>
    <col min="6" max="16384" width="9.1796875" style="294"/>
  </cols>
  <sheetData>
    <row r="1" spans="2:6">
      <c r="B1" s="182" t="s">
        <v>295</v>
      </c>
    </row>
    <row r="2" spans="2:6">
      <c r="B2" s="183" t="s">
        <v>821</v>
      </c>
    </row>
    <row r="3" spans="2:6">
      <c r="B3" s="183"/>
    </row>
    <row r="4" spans="2:6">
      <c r="F4" s="319" t="s">
        <v>18</v>
      </c>
    </row>
    <row r="5" spans="2:6">
      <c r="B5" s="296" t="s">
        <v>296</v>
      </c>
      <c r="C5" s="186" t="s">
        <v>874</v>
      </c>
      <c r="D5" s="186">
        <v>2015</v>
      </c>
      <c r="E5" s="186">
        <v>2016</v>
      </c>
    </row>
    <row r="6" spans="2:6">
      <c r="B6" s="297" t="s">
        <v>297</v>
      </c>
      <c r="C6" s="172"/>
      <c r="D6" s="324">
        <v>59.749723073842866</v>
      </c>
      <c r="E6" s="324">
        <v>59.942847784116893</v>
      </c>
      <c r="F6"/>
    </row>
    <row r="7" spans="2:6">
      <c r="B7" s="72" t="s">
        <v>298</v>
      </c>
      <c r="C7" s="320" t="s">
        <v>875</v>
      </c>
      <c r="D7" s="167">
        <v>84.115117413965677</v>
      </c>
      <c r="E7" s="167">
        <v>84.155689236604587</v>
      </c>
      <c r="F7"/>
    </row>
    <row r="8" spans="2:6">
      <c r="B8" s="72" t="s">
        <v>299</v>
      </c>
      <c r="C8" s="320" t="s">
        <v>875</v>
      </c>
      <c r="D8" s="167">
        <v>49.446525283804363</v>
      </c>
      <c r="E8" s="167">
        <v>49.901371936491579</v>
      </c>
      <c r="F8"/>
    </row>
    <row r="9" spans="2:6">
      <c r="B9" s="72" t="s">
        <v>300</v>
      </c>
      <c r="C9" s="320" t="s">
        <v>876</v>
      </c>
      <c r="D9" s="167">
        <v>53.001413630114691</v>
      </c>
      <c r="E9" s="167">
        <v>52.671705921279511</v>
      </c>
      <c r="F9"/>
    </row>
    <row r="10" spans="2:6">
      <c r="B10" s="72" t="s">
        <v>301</v>
      </c>
      <c r="C10" s="320" t="s">
        <v>876</v>
      </c>
      <c r="D10" s="167">
        <v>50.488138403556334</v>
      </c>
      <c r="E10" s="167">
        <v>51.123157515603843</v>
      </c>
      <c r="F10"/>
    </row>
    <row r="11" spans="2:6">
      <c r="B11" s="72" t="s">
        <v>302</v>
      </c>
      <c r="C11" s="320" t="s">
        <v>877</v>
      </c>
      <c r="D11" s="167">
        <v>58.358174730566382</v>
      </c>
      <c r="E11" s="167">
        <v>59.364317766535322</v>
      </c>
      <c r="F11"/>
    </row>
    <row r="12" spans="2:6">
      <c r="B12" s="72" t="s">
        <v>303</v>
      </c>
      <c r="C12" s="320" t="s">
        <v>877</v>
      </c>
      <c r="D12" s="167">
        <v>47.417305267242213</v>
      </c>
      <c r="E12" s="167">
        <v>49.459505486039589</v>
      </c>
      <c r="F12"/>
    </row>
    <row r="13" spans="2:6">
      <c r="B13" s="72" t="s">
        <v>304</v>
      </c>
      <c r="C13" s="320" t="s">
        <v>877</v>
      </c>
      <c r="D13" s="167">
        <v>48.636960846878637</v>
      </c>
      <c r="E13" s="167">
        <v>48.676671996787583</v>
      </c>
      <c r="F13"/>
    </row>
    <row r="14" spans="2:6">
      <c r="B14" s="72" t="s">
        <v>305</v>
      </c>
      <c r="C14" s="320" t="s">
        <v>877</v>
      </c>
      <c r="D14" s="167">
        <v>49.090550362340089</v>
      </c>
      <c r="E14" s="167">
        <v>48.519757526976385</v>
      </c>
      <c r="F14"/>
    </row>
    <row r="15" spans="2:6">
      <c r="B15" s="72" t="s">
        <v>306</v>
      </c>
      <c r="C15" s="320" t="s">
        <v>876</v>
      </c>
      <c r="D15" s="167">
        <v>50.799222640592731</v>
      </c>
      <c r="E15" s="167">
        <v>51.925041368228008</v>
      </c>
      <c r="F15"/>
    </row>
    <row r="16" spans="2:6">
      <c r="B16" s="72" t="s">
        <v>307</v>
      </c>
      <c r="C16" s="320" t="s">
        <v>876</v>
      </c>
      <c r="D16" s="167">
        <v>45.271267507303001</v>
      </c>
      <c r="E16" s="167">
        <v>46.314047266751274</v>
      </c>
      <c r="F16"/>
    </row>
    <row r="17" spans="2:6">
      <c r="B17" s="72" t="s">
        <v>308</v>
      </c>
      <c r="C17" s="320" t="s">
        <v>877</v>
      </c>
      <c r="D17" s="167">
        <v>62.422630336210879</v>
      </c>
      <c r="E17" s="167">
        <v>62.542079706270115</v>
      </c>
      <c r="F17"/>
    </row>
    <row r="18" spans="2:6">
      <c r="B18" s="72" t="s">
        <v>309</v>
      </c>
      <c r="C18" s="320" t="s">
        <v>876</v>
      </c>
      <c r="D18" s="167">
        <v>53.922111866178781</v>
      </c>
      <c r="E18" s="167">
        <v>54.194122614935701</v>
      </c>
      <c r="F18"/>
    </row>
    <row r="19" spans="2:6">
      <c r="B19" s="72" t="s">
        <v>310</v>
      </c>
      <c r="C19" s="320" t="s">
        <v>876</v>
      </c>
      <c r="D19" s="167">
        <v>44.180740545446248</v>
      </c>
      <c r="E19" s="167">
        <v>44.382989901348438</v>
      </c>
      <c r="F19"/>
    </row>
    <row r="20" spans="2:6">
      <c r="B20" s="72" t="s">
        <v>311</v>
      </c>
      <c r="C20" s="320" t="s">
        <v>877</v>
      </c>
      <c r="D20" s="167">
        <v>50.177831666161467</v>
      </c>
      <c r="E20" s="167">
        <v>49.896113303215721</v>
      </c>
      <c r="F20"/>
    </row>
    <row r="21" spans="2:6">
      <c r="F21"/>
    </row>
    <row r="22" spans="2:6">
      <c r="B22" s="296" t="s">
        <v>312</v>
      </c>
      <c r="D22" s="186">
        <v>2015</v>
      </c>
      <c r="E22" s="186">
        <v>2016</v>
      </c>
      <c r="F22"/>
    </row>
    <row r="23" spans="2:6">
      <c r="B23" s="297" t="s">
        <v>297</v>
      </c>
      <c r="D23" s="324">
        <v>59.749723073842866</v>
      </c>
      <c r="E23" s="324">
        <v>59.942847784116893</v>
      </c>
      <c r="F23"/>
    </row>
    <row r="24" spans="2:6">
      <c r="B24" s="72" t="s">
        <v>313</v>
      </c>
      <c r="D24" s="167">
        <v>84.115117413965677</v>
      </c>
      <c r="E24" s="167">
        <v>84.155689236604587</v>
      </c>
      <c r="F24"/>
    </row>
    <row r="25" spans="2:6">
      <c r="B25" s="72" t="s">
        <v>314</v>
      </c>
      <c r="D25" s="167">
        <v>49.446525283804363</v>
      </c>
      <c r="E25" s="167">
        <v>49.901371936491579</v>
      </c>
      <c r="F25"/>
    </row>
    <row r="26" spans="2:6">
      <c r="B26" s="72" t="s">
        <v>315</v>
      </c>
      <c r="D26" s="167">
        <v>51.732606583087183</v>
      </c>
      <c r="E26" s="167">
        <v>51.8889470154568</v>
      </c>
      <c r="F26"/>
    </row>
    <row r="27" spans="2:6">
      <c r="B27" s="72" t="s">
        <v>316</v>
      </c>
      <c r="D27" s="167">
        <v>50.052467828936464</v>
      </c>
      <c r="E27" s="167">
        <v>51.895742566689599</v>
      </c>
      <c r="F27"/>
    </row>
    <row r="28" spans="2:6">
      <c r="B28" s="72" t="s">
        <v>317</v>
      </c>
      <c r="D28" s="167">
        <v>49.545722373533643</v>
      </c>
      <c r="E28" s="167">
        <v>49.690394210935388</v>
      </c>
      <c r="F28"/>
    </row>
    <row r="29" spans="2:6">
      <c r="B29" s="72" t="s">
        <v>318</v>
      </c>
      <c r="D29" s="167">
        <v>57.870079879319483</v>
      </c>
      <c r="E29" s="167">
        <v>58.157899726342535</v>
      </c>
      <c r="F29"/>
    </row>
    <row r="30" spans="2:6">
      <c r="B30" s="72" t="s">
        <v>319</v>
      </c>
      <c r="D30" s="167">
        <v>48.977049568505123</v>
      </c>
      <c r="E30" s="167">
        <v>49.193306439415544</v>
      </c>
      <c r="F30"/>
    </row>
    <row r="31" spans="2:6">
      <c r="B31" s="72" t="s">
        <v>320</v>
      </c>
      <c r="D31" s="167">
        <v>50.177831666161467</v>
      </c>
      <c r="E31" s="167">
        <v>49.896113303215721</v>
      </c>
      <c r="F31"/>
    </row>
    <row r="32" spans="2:6">
      <c r="F32"/>
    </row>
    <row r="33" spans="2:6">
      <c r="B33" s="296" t="s">
        <v>878</v>
      </c>
      <c r="D33" s="186">
        <v>2015</v>
      </c>
      <c r="E33" s="186">
        <v>2016</v>
      </c>
      <c r="F33"/>
    </row>
    <row r="34" spans="2:6">
      <c r="B34" s="321" t="s">
        <v>880</v>
      </c>
      <c r="D34" s="167">
        <v>73.386632877300599</v>
      </c>
      <c r="E34" s="167">
        <v>73.315110797139354</v>
      </c>
      <c r="F34"/>
    </row>
    <row r="35" spans="2:6">
      <c r="B35" s="321" t="s">
        <v>881</v>
      </c>
      <c r="D35" s="167">
        <v>53.579374856548647</v>
      </c>
      <c r="E35" s="167">
        <v>53.808257397887949</v>
      </c>
      <c r="F35"/>
    </row>
    <row r="36" spans="2:6">
      <c r="B36" s="321" t="s">
        <v>882</v>
      </c>
      <c r="D36" s="167">
        <v>49.719399336167896</v>
      </c>
      <c r="E36" s="167">
        <v>50.15846984309529</v>
      </c>
    </row>
    <row r="38" spans="2:6">
      <c r="B38" s="188" t="s">
        <v>444</v>
      </c>
      <c r="C38" s="188" t="s">
        <v>198</v>
      </c>
    </row>
    <row r="39" spans="2:6">
      <c r="B39" s="188"/>
      <c r="C39" s="188" t="s">
        <v>925</v>
      </c>
    </row>
    <row r="40" spans="2:6">
      <c r="B40" s="188" t="s">
        <v>447</v>
      </c>
      <c r="C40" s="182" t="s">
        <v>924</v>
      </c>
    </row>
    <row r="41" spans="2:6">
      <c r="B41" s="188" t="s">
        <v>448</v>
      </c>
      <c r="C41" s="327" t="s">
        <v>918</v>
      </c>
    </row>
  </sheetData>
  <hyperlinks>
    <hyperlink ref="B1" location="'NČI 2014+ v14 '!N23" display="zpět" xr:uid="{00000000-0004-0000-1A00-000000000000}"/>
  </hyperlinks>
  <pageMargins left="0.7" right="0.7" top="0.78740157499999996" bottom="0.78740157499999996"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1:N42"/>
  <sheetViews>
    <sheetView workbookViewId="0">
      <pane xSplit="3" ySplit="5" topLeftCell="D6" activePane="bottomRight" state="frozen"/>
      <selection pane="topRight" activeCell="D1" sqref="D1"/>
      <selection pane="bottomLeft" activeCell="A6" sqref="A6"/>
      <selection pane="bottomRight" activeCell="D6" sqref="D6"/>
    </sheetView>
  </sheetViews>
  <sheetFormatPr defaultColWidth="9.1796875" defaultRowHeight="14.5"/>
  <cols>
    <col min="1" max="1" width="4.81640625" style="294" customWidth="1"/>
    <col min="2" max="2" width="24.54296875" style="294" bestFit="1" customWidth="1"/>
    <col min="3" max="3" width="6.26953125" style="294" customWidth="1"/>
    <col min="4" max="8" width="9.453125" style="294" customWidth="1"/>
    <col min="9" max="9" width="10" style="294" bestFit="1" customWidth="1"/>
    <col min="10" max="16384" width="9.1796875" style="294"/>
  </cols>
  <sheetData>
    <row r="1" spans="2:14">
      <c r="B1" s="182" t="s">
        <v>295</v>
      </c>
    </row>
    <row r="2" spans="2:14">
      <c r="B2" s="183" t="s">
        <v>894</v>
      </c>
    </row>
    <row r="3" spans="2:14">
      <c r="B3" s="183"/>
    </row>
    <row r="4" spans="2:14">
      <c r="J4" s="319" t="s">
        <v>827</v>
      </c>
    </row>
    <row r="5" spans="2:14">
      <c r="B5" s="296" t="s">
        <v>296</v>
      </c>
      <c r="C5" s="186" t="s">
        <v>874</v>
      </c>
      <c r="D5" s="186">
        <v>2011</v>
      </c>
      <c r="E5" s="186">
        <v>2012</v>
      </c>
      <c r="F5" s="186">
        <v>2013</v>
      </c>
      <c r="G5" s="186">
        <v>2014</v>
      </c>
      <c r="H5" s="186">
        <v>2015</v>
      </c>
      <c r="I5" s="186">
        <v>2016</v>
      </c>
    </row>
    <row r="6" spans="2:14">
      <c r="B6" s="297" t="s">
        <v>297</v>
      </c>
      <c r="C6" s="172"/>
      <c r="D6" s="191">
        <v>21719.829545750621</v>
      </c>
      <c r="E6" s="191">
        <v>21951.305466339822</v>
      </c>
      <c r="F6" s="191">
        <v>22398.770203816133</v>
      </c>
      <c r="G6" s="191">
        <v>23779.582400260017</v>
      </c>
      <c r="H6" s="191">
        <v>25280.014158709586</v>
      </c>
      <c r="I6" s="191">
        <v>25576.903036472359</v>
      </c>
      <c r="J6"/>
      <c r="K6" s="332"/>
      <c r="L6" s="332"/>
      <c r="M6" s="332"/>
      <c r="N6" s="332"/>
    </row>
    <row r="7" spans="2:14">
      <c r="B7" s="72" t="s">
        <v>298</v>
      </c>
      <c r="C7" s="320" t="s">
        <v>875</v>
      </c>
      <c r="D7" s="152">
        <v>45826.846283425781</v>
      </c>
      <c r="E7" s="152">
        <v>45889.123214206782</v>
      </c>
      <c r="F7" s="152">
        <v>46673.774717235567</v>
      </c>
      <c r="G7" s="152">
        <v>48420.084629679572</v>
      </c>
      <c r="H7" s="152">
        <v>53190.690496633855</v>
      </c>
      <c r="I7" s="152">
        <v>53077.040726570471</v>
      </c>
      <c r="J7"/>
      <c r="K7" s="332"/>
      <c r="L7" s="332"/>
      <c r="M7" s="332"/>
      <c r="N7" s="332"/>
    </row>
    <row r="8" spans="2:14">
      <c r="B8" s="72" t="s">
        <v>299</v>
      </c>
      <c r="C8" s="320" t="s">
        <v>875</v>
      </c>
      <c r="D8" s="152">
        <v>19579.92874801797</v>
      </c>
      <c r="E8" s="152">
        <v>19862.146389045956</v>
      </c>
      <c r="F8" s="152">
        <v>20031.684911448814</v>
      </c>
      <c r="G8" s="152">
        <v>21862.802867338029</v>
      </c>
      <c r="H8" s="152">
        <v>22786.132358492418</v>
      </c>
      <c r="I8" s="152">
        <v>23459.205236323607</v>
      </c>
      <c r="J8"/>
      <c r="K8" s="332"/>
      <c r="L8" s="332"/>
      <c r="M8" s="332"/>
      <c r="N8" s="332"/>
    </row>
    <row r="9" spans="2:14">
      <c r="B9" s="72" t="s">
        <v>300</v>
      </c>
      <c r="C9" s="320" t="s">
        <v>876</v>
      </c>
      <c r="D9" s="152">
        <v>18111.113917621242</v>
      </c>
      <c r="E9" s="152">
        <v>18610.850431610561</v>
      </c>
      <c r="F9" s="152">
        <v>19135.925702177625</v>
      </c>
      <c r="G9" s="152">
        <v>19987.929635205652</v>
      </c>
      <c r="H9" s="152">
        <v>20817.14834098969</v>
      </c>
      <c r="I9" s="152">
        <v>21163.773038250267</v>
      </c>
      <c r="J9"/>
      <c r="K9" s="332"/>
      <c r="L9" s="332"/>
      <c r="M9" s="332"/>
      <c r="N9" s="332"/>
    </row>
    <row r="10" spans="2:14">
      <c r="B10" s="72" t="s">
        <v>301</v>
      </c>
      <c r="C10" s="320" t="s">
        <v>876</v>
      </c>
      <c r="D10" s="152">
        <v>20037.291372542728</v>
      </c>
      <c r="E10" s="152">
        <v>19714.715203357126</v>
      </c>
      <c r="F10" s="152">
        <v>20871.774193879759</v>
      </c>
      <c r="G10" s="152">
        <v>22535.800596338675</v>
      </c>
      <c r="H10" s="152">
        <v>23496.417528140719</v>
      </c>
      <c r="I10" s="152">
        <v>23904.857035641369</v>
      </c>
      <c r="J10"/>
      <c r="K10" s="332"/>
      <c r="L10" s="332"/>
      <c r="M10" s="332"/>
      <c r="N10" s="332"/>
    </row>
    <row r="11" spans="2:14">
      <c r="B11" s="72" t="s">
        <v>302</v>
      </c>
      <c r="C11" s="320" t="s">
        <v>877</v>
      </c>
      <c r="D11" s="152">
        <v>15475.325540138901</v>
      </c>
      <c r="E11" s="152">
        <v>15479.898205328533</v>
      </c>
      <c r="F11" s="152">
        <v>15651.917291194333</v>
      </c>
      <c r="G11" s="152">
        <v>16366.494459454761</v>
      </c>
      <c r="H11" s="152">
        <v>16947.566993366203</v>
      </c>
      <c r="I11" s="152">
        <v>17034.518712807785</v>
      </c>
      <c r="J11"/>
      <c r="K11" s="332"/>
      <c r="L11" s="332"/>
      <c r="M11" s="332"/>
      <c r="N11" s="332"/>
    </row>
    <row r="12" spans="2:14">
      <c r="B12" s="72" t="s">
        <v>303</v>
      </c>
      <c r="C12" s="320" t="s">
        <v>877</v>
      </c>
      <c r="D12" s="152">
        <v>17085.834847538252</v>
      </c>
      <c r="E12" s="152">
        <v>17224.01639507632</v>
      </c>
      <c r="F12" s="152">
        <v>17373.052568914671</v>
      </c>
      <c r="G12" s="152">
        <v>17977.482992763147</v>
      </c>
      <c r="H12" s="152">
        <v>19365.527870890619</v>
      </c>
      <c r="I12" s="152">
        <v>18881.589064357304</v>
      </c>
      <c r="J12"/>
      <c r="K12" s="332"/>
      <c r="L12" s="332"/>
      <c r="M12" s="332"/>
      <c r="N12" s="332"/>
    </row>
    <row r="13" spans="2:14">
      <c r="B13" s="72" t="s">
        <v>304</v>
      </c>
      <c r="C13" s="320" t="s">
        <v>877</v>
      </c>
      <c r="D13" s="152">
        <v>16644.37209623626</v>
      </c>
      <c r="E13" s="152">
        <v>17046.888880952836</v>
      </c>
      <c r="F13" s="152">
        <v>17355.713918710029</v>
      </c>
      <c r="G13" s="152">
        <v>18434.663619268453</v>
      </c>
      <c r="H13" s="152">
        <v>19546.830571390008</v>
      </c>
      <c r="I13" s="152">
        <v>19945.509496717736</v>
      </c>
      <c r="J13"/>
      <c r="K13" s="332"/>
      <c r="L13" s="332"/>
      <c r="M13" s="332"/>
      <c r="N13" s="332"/>
    </row>
    <row r="14" spans="2:14">
      <c r="B14" s="72" t="s">
        <v>305</v>
      </c>
      <c r="C14" s="320" t="s">
        <v>877</v>
      </c>
      <c r="D14" s="152">
        <v>18719.944863953831</v>
      </c>
      <c r="E14" s="152">
        <v>18946.12837054456</v>
      </c>
      <c r="F14" s="152">
        <v>19262.834234465059</v>
      </c>
      <c r="G14" s="152">
        <v>20837.292818033773</v>
      </c>
      <c r="H14" s="152">
        <v>21923.550424230303</v>
      </c>
      <c r="I14" s="152">
        <v>22704.983356052238</v>
      </c>
      <c r="J14"/>
      <c r="K14" s="332"/>
      <c r="L14" s="332"/>
      <c r="M14" s="332"/>
      <c r="N14" s="332"/>
    </row>
    <row r="15" spans="2:14">
      <c r="B15" s="72" t="s">
        <v>306</v>
      </c>
      <c r="C15" s="320" t="s">
        <v>876</v>
      </c>
      <c r="D15" s="152">
        <v>18143.265360228212</v>
      </c>
      <c r="E15" s="152">
        <v>17411.629443401351</v>
      </c>
      <c r="F15" s="152">
        <v>18022.225311607814</v>
      </c>
      <c r="G15" s="152">
        <v>19326.177830768196</v>
      </c>
      <c r="H15" s="152">
        <v>20555.725925637937</v>
      </c>
      <c r="I15" s="152">
        <v>20401.699509917056</v>
      </c>
      <c r="J15"/>
      <c r="K15" s="332"/>
      <c r="L15" s="332"/>
      <c r="M15" s="332"/>
      <c r="N15" s="332"/>
    </row>
    <row r="16" spans="2:14">
      <c r="B16" s="72" t="s">
        <v>307</v>
      </c>
      <c r="C16" s="320" t="s">
        <v>876</v>
      </c>
      <c r="D16" s="152">
        <v>17890.402341418736</v>
      </c>
      <c r="E16" s="152">
        <v>18408.996985006183</v>
      </c>
      <c r="F16" s="152">
        <v>18816.309557768171</v>
      </c>
      <c r="G16" s="152">
        <v>19800.319062461502</v>
      </c>
      <c r="H16" s="152">
        <v>20654.294604871589</v>
      </c>
      <c r="I16" s="152">
        <v>21140.454875522868</v>
      </c>
      <c r="J16"/>
      <c r="K16" s="332"/>
      <c r="L16" s="332"/>
      <c r="M16" s="332"/>
      <c r="N16" s="332"/>
    </row>
    <row r="17" spans="2:14">
      <c r="B17" s="72" t="s">
        <v>308</v>
      </c>
      <c r="C17" s="320" t="s">
        <v>877</v>
      </c>
      <c r="D17" s="152">
        <v>20462.77954307252</v>
      </c>
      <c r="E17" s="152">
        <v>21145.456929924792</v>
      </c>
      <c r="F17" s="152">
        <v>22266.183955435066</v>
      </c>
      <c r="G17" s="152">
        <v>23468.780745299497</v>
      </c>
      <c r="H17" s="152">
        <v>24815.800863101595</v>
      </c>
      <c r="I17" s="152">
        <v>24707.599355413491</v>
      </c>
      <c r="J17"/>
      <c r="K17" s="332"/>
      <c r="L17" s="332"/>
      <c r="M17" s="332"/>
      <c r="N17" s="332"/>
    </row>
    <row r="18" spans="2:14">
      <c r="B18" s="72" t="s">
        <v>309</v>
      </c>
      <c r="C18" s="320" t="s">
        <v>876</v>
      </c>
      <c r="D18" s="152">
        <v>16784.808399198133</v>
      </c>
      <c r="E18" s="152">
        <v>17090.794335990966</v>
      </c>
      <c r="F18" s="152">
        <v>17301.047202955077</v>
      </c>
      <c r="G18" s="152">
        <v>18485.599732829873</v>
      </c>
      <c r="H18" s="152">
        <v>19412.450093078274</v>
      </c>
      <c r="I18" s="152">
        <v>19632.723524070265</v>
      </c>
      <c r="J18"/>
      <c r="K18" s="332"/>
      <c r="L18" s="332"/>
      <c r="M18" s="332"/>
      <c r="N18" s="332"/>
    </row>
    <row r="19" spans="2:14">
      <c r="B19" s="72" t="s">
        <v>310</v>
      </c>
      <c r="C19" s="320" t="s">
        <v>876</v>
      </c>
      <c r="D19" s="152">
        <v>18342.60915756832</v>
      </c>
      <c r="E19" s="152">
        <v>18443.487489731186</v>
      </c>
      <c r="F19" s="152">
        <v>19003.797639429202</v>
      </c>
      <c r="G19" s="152">
        <v>21194.723907090796</v>
      </c>
      <c r="H19" s="152">
        <v>21734.735658119684</v>
      </c>
      <c r="I19" s="152">
        <v>22154.70077650934</v>
      </c>
      <c r="J19"/>
      <c r="K19" s="332"/>
      <c r="L19"/>
      <c r="M19" s="332"/>
      <c r="N19" s="332"/>
    </row>
    <row r="20" spans="2:14">
      <c r="B20" s="72" t="s">
        <v>311</v>
      </c>
      <c r="C20" s="320" t="s">
        <v>877</v>
      </c>
      <c r="D20" s="152">
        <v>18615.33121449906</v>
      </c>
      <c r="E20" s="152">
        <v>18909.319322780975</v>
      </c>
      <c r="F20" s="152">
        <v>18646.310685605942</v>
      </c>
      <c r="G20" s="152">
        <v>19977.051886810532</v>
      </c>
      <c r="H20" s="152">
        <v>20994.96615110576</v>
      </c>
      <c r="I20" s="152">
        <v>21809.950977782508</v>
      </c>
      <c r="J20"/>
      <c r="K20" s="332"/>
      <c r="L20" s="332"/>
      <c r="M20" s="332"/>
      <c r="N20" s="332"/>
    </row>
    <row r="21" spans="2:14">
      <c r="D21" s="86"/>
      <c r="E21" s="86"/>
      <c r="F21" s="86"/>
      <c r="G21" s="86"/>
      <c r="H21" s="86"/>
      <c r="I21" s="86"/>
      <c r="K21" s="332"/>
      <c r="L21" s="332"/>
      <c r="M21" s="332"/>
      <c r="N21" s="332"/>
    </row>
    <row r="22" spans="2:14">
      <c r="B22" s="296" t="s">
        <v>312</v>
      </c>
      <c r="D22" s="186">
        <v>2011</v>
      </c>
      <c r="E22" s="186">
        <v>2012</v>
      </c>
      <c r="F22" s="186">
        <v>2013</v>
      </c>
      <c r="G22" s="186">
        <v>2014</v>
      </c>
      <c r="H22" s="186">
        <v>2015</v>
      </c>
      <c r="I22" s="186">
        <v>2016</v>
      </c>
      <c r="J22" s="332"/>
      <c r="K22" s="332"/>
      <c r="L22" s="332"/>
      <c r="M22" s="332"/>
      <c r="N22" s="332"/>
    </row>
    <row r="23" spans="2:14">
      <c r="B23" s="297" t="s">
        <v>297</v>
      </c>
      <c r="D23" s="191">
        <v>21719.829545750621</v>
      </c>
      <c r="E23" s="191">
        <v>21951.305466339822</v>
      </c>
      <c r="F23" s="191">
        <v>22398.770203816133</v>
      </c>
      <c r="G23" s="191">
        <v>23779.582400260017</v>
      </c>
      <c r="H23" s="191">
        <v>25280.014158709586</v>
      </c>
      <c r="I23" s="191">
        <v>25576.903036472359</v>
      </c>
      <c r="J23" s="332"/>
      <c r="K23" s="332"/>
      <c r="L23" s="332"/>
      <c r="M23" s="332"/>
      <c r="N23" s="332"/>
    </row>
    <row r="24" spans="2:14">
      <c r="B24" s="72" t="s">
        <v>313</v>
      </c>
      <c r="D24" s="152">
        <v>45826.846283425781</v>
      </c>
      <c r="E24" s="152">
        <v>45889.123214206782</v>
      </c>
      <c r="F24" s="152">
        <v>46673.774717235567</v>
      </c>
      <c r="G24" s="152">
        <v>48420.084629679572</v>
      </c>
      <c r="H24" s="152">
        <v>53190.690496633855</v>
      </c>
      <c r="I24" s="152">
        <v>53077.040726570471</v>
      </c>
      <c r="J24" s="332"/>
      <c r="K24" s="332"/>
      <c r="L24" s="332"/>
      <c r="M24" s="332"/>
      <c r="N24" s="332"/>
    </row>
    <row r="25" spans="2:14">
      <c r="B25" s="72" t="s">
        <v>314</v>
      </c>
      <c r="D25" s="152">
        <v>19579.92874801797</v>
      </c>
      <c r="E25" s="152">
        <v>19862.146389045956</v>
      </c>
      <c r="F25" s="152">
        <v>20031.684911448814</v>
      </c>
      <c r="G25" s="152">
        <v>21862.802867338029</v>
      </c>
      <c r="H25" s="152">
        <v>22786.132358492418</v>
      </c>
      <c r="I25" s="152">
        <v>23459.205236323607</v>
      </c>
      <c r="J25" s="332"/>
      <c r="K25" s="332"/>
      <c r="L25" s="332"/>
      <c r="M25" s="332"/>
      <c r="N25" s="332"/>
    </row>
    <row r="26" spans="2:14">
      <c r="B26" s="72" t="s">
        <v>315</v>
      </c>
      <c r="D26" s="152">
        <v>19022.825852446098</v>
      </c>
      <c r="E26" s="152">
        <v>19133.384260538787</v>
      </c>
      <c r="F26" s="152">
        <v>19958.232654918451</v>
      </c>
      <c r="G26" s="152">
        <v>21195.672029808051</v>
      </c>
      <c r="H26" s="152">
        <v>22088.719795395162</v>
      </c>
      <c r="I26" s="152">
        <v>22465.932492900767</v>
      </c>
      <c r="J26" s="332"/>
      <c r="K26" s="332"/>
      <c r="L26" s="332"/>
      <c r="M26" s="332"/>
      <c r="N26" s="332"/>
    </row>
    <row r="27" spans="2:14">
      <c r="B27" s="72" t="s">
        <v>316</v>
      </c>
      <c r="D27" s="152">
        <v>16654.058388213005</v>
      </c>
      <c r="E27" s="152">
        <v>16757.059960706312</v>
      </c>
      <c r="F27" s="152">
        <v>16913.307141246933</v>
      </c>
      <c r="G27" s="152">
        <v>17547.931505731391</v>
      </c>
      <c r="H27" s="152">
        <v>18722.169110421604</v>
      </c>
      <c r="I27" s="152">
        <v>18391.095068900242</v>
      </c>
      <c r="J27" s="332"/>
      <c r="K27" s="332"/>
      <c r="L27" s="332"/>
      <c r="M27" s="332"/>
      <c r="N27" s="332"/>
    </row>
    <row r="28" spans="2:14">
      <c r="B28" s="72" t="s">
        <v>317</v>
      </c>
      <c r="D28" s="152">
        <v>17919.720918678493</v>
      </c>
      <c r="E28" s="152">
        <v>17868.470859979232</v>
      </c>
      <c r="F28" s="152">
        <v>18282.885739868481</v>
      </c>
      <c r="G28" s="152">
        <v>19619.888286953963</v>
      </c>
      <c r="H28" s="152">
        <v>20762.129720187586</v>
      </c>
      <c r="I28" s="152">
        <v>21110.437117187248</v>
      </c>
      <c r="J28" s="332"/>
      <c r="K28" s="332"/>
      <c r="L28" s="332"/>
      <c r="M28" s="332"/>
      <c r="N28" s="332"/>
    </row>
    <row r="29" spans="2:14">
      <c r="B29" s="72" t="s">
        <v>318</v>
      </c>
      <c r="D29" s="152">
        <v>19677.272461389541</v>
      </c>
      <c r="E29" s="152">
        <v>20311.484660816372</v>
      </c>
      <c r="F29" s="152">
        <v>21217.266186294775</v>
      </c>
      <c r="G29" s="152">
        <v>22355.580721370268</v>
      </c>
      <c r="H29" s="152">
        <v>23556.009785420927</v>
      </c>
      <c r="I29" s="152">
        <v>23630.391573536417</v>
      </c>
      <c r="J29" s="332"/>
      <c r="K29" s="332"/>
      <c r="L29" s="332"/>
      <c r="M29" s="332"/>
      <c r="N29" s="332"/>
    </row>
    <row r="30" spans="2:14">
      <c r="B30" s="72" t="s">
        <v>319</v>
      </c>
      <c r="D30" s="152">
        <v>17532.480328835976</v>
      </c>
      <c r="E30" s="152">
        <v>17739.815349689463</v>
      </c>
      <c r="F30" s="152">
        <v>18117.577544211628</v>
      </c>
      <c r="G30" s="152">
        <v>19784.424637107426</v>
      </c>
      <c r="H30" s="152">
        <v>20525.7488305648</v>
      </c>
      <c r="I30" s="152">
        <v>20842.034053309711</v>
      </c>
      <c r="J30" s="332"/>
      <c r="K30" s="332"/>
      <c r="L30" s="332"/>
      <c r="M30" s="332"/>
      <c r="N30" s="332"/>
    </row>
    <row r="31" spans="2:14">
      <c r="B31" s="72" t="s">
        <v>320</v>
      </c>
      <c r="D31" s="152">
        <v>18615.33121449906</v>
      </c>
      <c r="E31" s="152">
        <v>18909.319322780975</v>
      </c>
      <c r="F31" s="152">
        <v>18646.310685605942</v>
      </c>
      <c r="G31" s="152">
        <v>19977.051886810532</v>
      </c>
      <c r="H31" s="152">
        <v>20994.96615110576</v>
      </c>
      <c r="I31" s="152">
        <v>21809.950977782508</v>
      </c>
    </row>
    <row r="33" spans="2:9">
      <c r="B33" s="296" t="s">
        <v>878</v>
      </c>
      <c r="D33" s="186">
        <v>2011</v>
      </c>
      <c r="E33" s="186">
        <v>2012</v>
      </c>
      <c r="F33" s="186">
        <v>2013</v>
      </c>
      <c r="G33" s="186">
        <v>2014</v>
      </c>
      <c r="H33" s="186">
        <v>2015</v>
      </c>
      <c r="I33" s="186">
        <v>2016</v>
      </c>
    </row>
    <row r="34" spans="2:9">
      <c r="B34" s="321" t="s">
        <v>880</v>
      </c>
      <c r="D34" s="329" t="s">
        <v>919</v>
      </c>
      <c r="E34" s="329" t="s">
        <v>919</v>
      </c>
      <c r="F34" s="329" t="s">
        <v>919</v>
      </c>
      <c r="G34" s="329" t="s">
        <v>919</v>
      </c>
      <c r="H34" s="367" t="s">
        <v>919</v>
      </c>
      <c r="I34" s="152">
        <v>37924.263314052121</v>
      </c>
    </row>
    <row r="35" spans="2:9">
      <c r="B35" s="321" t="s">
        <v>881</v>
      </c>
      <c r="D35" s="329" t="s">
        <v>919</v>
      </c>
      <c r="E35" s="329" t="s">
        <v>919</v>
      </c>
      <c r="F35" s="329" t="s">
        <v>919</v>
      </c>
      <c r="G35" s="329" t="s">
        <v>919</v>
      </c>
      <c r="H35" s="367" t="s">
        <v>919</v>
      </c>
      <c r="I35" s="152">
        <v>21644.455615682971</v>
      </c>
    </row>
    <row r="36" spans="2:9">
      <c r="B36" s="321" t="s">
        <v>882</v>
      </c>
      <c r="D36" s="329" t="s">
        <v>919</v>
      </c>
      <c r="E36" s="329" t="s">
        <v>919</v>
      </c>
      <c r="F36" s="329" t="s">
        <v>919</v>
      </c>
      <c r="G36" s="329" t="s">
        <v>919</v>
      </c>
      <c r="H36" s="367" t="s">
        <v>919</v>
      </c>
      <c r="I36" s="152">
        <v>21390.931437419415</v>
      </c>
    </row>
    <row r="38" spans="2:9">
      <c r="B38" s="188" t="s">
        <v>444</v>
      </c>
      <c r="C38" s="188" t="s">
        <v>198</v>
      </c>
    </row>
    <row r="39" spans="2:9">
      <c r="B39" s="188" t="s">
        <v>445</v>
      </c>
      <c r="C39" s="188" t="s">
        <v>930</v>
      </c>
    </row>
    <row r="40" spans="2:9">
      <c r="B40" s="188" t="s">
        <v>447</v>
      </c>
      <c r="C40" s="182" t="s">
        <v>998</v>
      </c>
    </row>
    <row r="41" spans="2:9">
      <c r="B41" s="188" t="s">
        <v>448</v>
      </c>
      <c r="C41" s="327" t="s">
        <v>918</v>
      </c>
    </row>
    <row r="42" spans="2:9">
      <c r="B42" s="188" t="s">
        <v>928</v>
      </c>
      <c r="C42" s="188" t="s">
        <v>1001</v>
      </c>
    </row>
  </sheetData>
  <hyperlinks>
    <hyperlink ref="B1" location="'NČI 2014+ v14 '!N24" display="zpět" xr:uid="{00000000-0004-0000-1B00-000000000000}"/>
    <hyperlink ref="C40" r:id="rId1" xr:uid="{00000000-0004-0000-1B00-000001000000}"/>
  </hyperlinks>
  <pageMargins left="0.7" right="0.7" top="0.78740157499999996" bottom="0.78740157499999996" header="0.3" footer="0.3"/>
  <pageSetup paperSize="9" orientation="portrait"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B1:H51"/>
  <sheetViews>
    <sheetView zoomScaleNormal="100" workbookViewId="0">
      <pane xSplit="3" ySplit="5" topLeftCell="D6" activePane="bottomRight" state="frozen"/>
      <selection pane="topRight" activeCell="D1" sqref="D1"/>
      <selection pane="bottomLeft" activeCell="A6" sqref="A6"/>
      <selection pane="bottomRight"/>
    </sheetView>
  </sheetViews>
  <sheetFormatPr defaultColWidth="9.1796875" defaultRowHeight="14.5"/>
  <cols>
    <col min="1" max="1" width="4.81640625" style="294" customWidth="1"/>
    <col min="2" max="2" width="30.7265625" style="294" customWidth="1"/>
    <col min="3" max="3" width="6.26953125" style="294" customWidth="1"/>
    <col min="4" max="5" width="11.1796875" style="294" customWidth="1"/>
    <col min="6" max="6" width="10.54296875" style="294" customWidth="1"/>
    <col min="7" max="16384" width="9.1796875" style="294"/>
  </cols>
  <sheetData>
    <row r="1" spans="2:8">
      <c r="B1" s="182" t="s">
        <v>295</v>
      </c>
    </row>
    <row r="2" spans="2:8">
      <c r="B2" s="183" t="s">
        <v>895</v>
      </c>
    </row>
    <row r="4" spans="2:8">
      <c r="G4" s="319" t="s">
        <v>18</v>
      </c>
    </row>
    <row r="5" spans="2:8">
      <c r="B5" s="296" t="s">
        <v>296</v>
      </c>
      <c r="C5" s="186" t="s">
        <v>874</v>
      </c>
      <c r="D5" s="186">
        <v>2015</v>
      </c>
      <c r="E5" s="186">
        <v>2016</v>
      </c>
      <c r="F5" s="186">
        <v>2017</v>
      </c>
    </row>
    <row r="6" spans="2:8">
      <c r="B6" s="297" t="s">
        <v>297</v>
      </c>
      <c r="C6" s="172"/>
      <c r="D6" s="71">
        <v>9.6999999999999993</v>
      </c>
      <c r="E6" s="71">
        <v>9.6999999999999993</v>
      </c>
      <c r="F6" s="71">
        <v>9.1</v>
      </c>
      <c r="G6"/>
      <c r="H6"/>
    </row>
    <row r="7" spans="2:8">
      <c r="B7" s="72" t="s">
        <v>298</v>
      </c>
      <c r="C7" s="320" t="s">
        <v>875</v>
      </c>
      <c r="D7" s="167">
        <v>5.2</v>
      </c>
      <c r="E7" s="167">
        <v>7.4</v>
      </c>
      <c r="F7" s="167">
        <v>6.2</v>
      </c>
      <c r="G7"/>
      <c r="H7"/>
    </row>
    <row r="8" spans="2:8">
      <c r="B8" s="72" t="s">
        <v>299</v>
      </c>
      <c r="C8" s="320" t="s">
        <v>875</v>
      </c>
      <c r="D8" s="167">
        <v>5.5</v>
      </c>
      <c r="E8" s="167">
        <v>6.5</v>
      </c>
      <c r="F8" s="167">
        <v>7.2</v>
      </c>
      <c r="G8"/>
      <c r="H8"/>
    </row>
    <row r="9" spans="2:8">
      <c r="B9" s="72" t="s">
        <v>300</v>
      </c>
      <c r="C9" s="320" t="s">
        <v>876</v>
      </c>
      <c r="D9" s="167">
        <v>9</v>
      </c>
      <c r="E9" s="167">
        <v>8.1</v>
      </c>
      <c r="F9" s="167">
        <v>8</v>
      </c>
      <c r="G9"/>
      <c r="H9"/>
    </row>
    <row r="10" spans="2:8">
      <c r="B10" s="72" t="s">
        <v>301</v>
      </c>
      <c r="C10" s="320" t="s">
        <v>876</v>
      </c>
      <c r="D10" s="167">
        <v>6.7</v>
      </c>
      <c r="E10" s="167">
        <v>7.5</v>
      </c>
      <c r="F10" s="167">
        <v>7.3</v>
      </c>
      <c r="G10"/>
      <c r="H10"/>
    </row>
    <row r="11" spans="2:8">
      <c r="B11" s="72" t="s">
        <v>302</v>
      </c>
      <c r="C11" s="320" t="s">
        <v>877</v>
      </c>
      <c r="D11" s="167">
        <v>7.8</v>
      </c>
      <c r="E11" s="167">
        <v>6.6</v>
      </c>
      <c r="F11" s="167">
        <v>6.9</v>
      </c>
      <c r="G11"/>
      <c r="H11"/>
    </row>
    <row r="12" spans="2:8">
      <c r="B12" s="72" t="s">
        <v>303</v>
      </c>
      <c r="C12" s="320" t="s">
        <v>877</v>
      </c>
      <c r="D12" s="167">
        <v>19</v>
      </c>
      <c r="E12" s="167">
        <v>18.100000000000001</v>
      </c>
      <c r="F12" s="167">
        <v>16.100000000000001</v>
      </c>
      <c r="G12"/>
      <c r="H12"/>
    </row>
    <row r="13" spans="2:8">
      <c r="B13" s="72" t="s">
        <v>304</v>
      </c>
      <c r="C13" s="320" t="s">
        <v>877</v>
      </c>
      <c r="D13" s="167">
        <v>6.5</v>
      </c>
      <c r="E13" s="167">
        <v>8.6</v>
      </c>
      <c r="F13" s="167">
        <v>7.8</v>
      </c>
      <c r="G13"/>
      <c r="H13"/>
    </row>
    <row r="14" spans="2:8">
      <c r="B14" s="72" t="s">
        <v>305</v>
      </c>
      <c r="C14" s="320" t="s">
        <v>877</v>
      </c>
      <c r="D14" s="167">
        <v>6.5</v>
      </c>
      <c r="E14" s="167">
        <v>6.6</v>
      </c>
      <c r="F14" s="167">
        <v>6</v>
      </c>
      <c r="G14"/>
      <c r="H14"/>
    </row>
    <row r="15" spans="2:8">
      <c r="B15" s="72" t="s">
        <v>306</v>
      </c>
      <c r="C15" s="320" t="s">
        <v>876</v>
      </c>
      <c r="D15" s="167">
        <v>9</v>
      </c>
      <c r="E15" s="167">
        <v>8.1999999999999993</v>
      </c>
      <c r="F15" s="167">
        <v>10.3</v>
      </c>
      <c r="G15"/>
      <c r="H15"/>
    </row>
    <row r="16" spans="2:8">
      <c r="B16" s="72" t="s">
        <v>307</v>
      </c>
      <c r="C16" s="320" t="s">
        <v>876</v>
      </c>
      <c r="D16" s="167">
        <v>9.4</v>
      </c>
      <c r="E16" s="167">
        <v>8.3000000000000007</v>
      </c>
      <c r="F16" s="167">
        <v>7.2</v>
      </c>
      <c r="G16"/>
      <c r="H16"/>
    </row>
    <row r="17" spans="2:8">
      <c r="B17" s="72" t="s">
        <v>308</v>
      </c>
      <c r="C17" s="320" t="s">
        <v>877</v>
      </c>
      <c r="D17" s="167">
        <v>9</v>
      </c>
      <c r="E17" s="167">
        <v>7.1</v>
      </c>
      <c r="F17" s="167">
        <v>8.9</v>
      </c>
      <c r="G17"/>
      <c r="H17"/>
    </row>
    <row r="18" spans="2:8">
      <c r="B18" s="72" t="s">
        <v>309</v>
      </c>
      <c r="C18" s="320" t="s">
        <v>876</v>
      </c>
      <c r="D18" s="167">
        <v>11.7</v>
      </c>
      <c r="E18" s="167">
        <v>9.6999999999999993</v>
      </c>
      <c r="F18" s="167">
        <v>8.8000000000000007</v>
      </c>
      <c r="G18"/>
      <c r="H18"/>
    </row>
    <row r="19" spans="2:8">
      <c r="B19" s="72" t="s">
        <v>310</v>
      </c>
      <c r="C19" s="320" t="s">
        <v>876</v>
      </c>
      <c r="D19" s="167">
        <v>11.3</v>
      </c>
      <c r="E19" s="167">
        <v>10.8</v>
      </c>
      <c r="F19" s="167">
        <v>9.8000000000000007</v>
      </c>
      <c r="G19"/>
      <c r="H19"/>
    </row>
    <row r="20" spans="2:8">
      <c r="B20" s="72" t="s">
        <v>311</v>
      </c>
      <c r="C20" s="320" t="s">
        <v>877</v>
      </c>
      <c r="D20" s="167">
        <v>16.899999999999999</v>
      </c>
      <c r="E20" s="167">
        <v>17.399999999999999</v>
      </c>
      <c r="F20" s="167">
        <v>14.1</v>
      </c>
      <c r="G20"/>
      <c r="H20"/>
    </row>
    <row r="21" spans="2:8">
      <c r="G21"/>
      <c r="H21"/>
    </row>
    <row r="22" spans="2:8">
      <c r="B22" s="296" t="s">
        <v>312</v>
      </c>
      <c r="D22" s="186">
        <v>2015</v>
      </c>
      <c r="E22" s="186">
        <v>2016</v>
      </c>
      <c r="F22" s="186">
        <v>2017</v>
      </c>
      <c r="G22"/>
      <c r="H22"/>
    </row>
    <row r="23" spans="2:8">
      <c r="B23" s="297" t="s">
        <v>297</v>
      </c>
      <c r="D23" s="71">
        <v>9.7464899999999997</v>
      </c>
      <c r="E23" s="71">
        <v>9.6999999999999993</v>
      </c>
      <c r="F23" s="71">
        <v>9.1</v>
      </c>
      <c r="G23"/>
      <c r="H23"/>
    </row>
    <row r="24" spans="2:8">
      <c r="B24" s="72" t="s">
        <v>313</v>
      </c>
      <c r="D24" s="167">
        <v>5.2497299999999996</v>
      </c>
      <c r="E24" s="167">
        <v>7.4</v>
      </c>
      <c r="F24" s="167">
        <v>6.2</v>
      </c>
      <c r="G24"/>
      <c r="H24"/>
    </row>
    <row r="25" spans="2:8">
      <c r="B25" s="72" t="s">
        <v>314</v>
      </c>
      <c r="D25" s="167">
        <v>5.5490000000000004</v>
      </c>
      <c r="E25" s="167">
        <v>6.5</v>
      </c>
      <c r="F25" s="167">
        <v>7.2</v>
      </c>
      <c r="G25"/>
      <c r="H25"/>
    </row>
    <row r="26" spans="2:8">
      <c r="B26" s="72" t="s">
        <v>315</v>
      </c>
      <c r="D26" s="167">
        <v>7.9266500000000004</v>
      </c>
      <c r="E26" s="167">
        <v>7.8</v>
      </c>
      <c r="F26" s="167">
        <v>7.7</v>
      </c>
      <c r="G26"/>
      <c r="H26"/>
    </row>
    <row r="27" spans="2:8">
      <c r="B27" s="72" t="s">
        <v>316</v>
      </c>
      <c r="D27" s="167">
        <v>16.030380000000001</v>
      </c>
      <c r="E27" s="167">
        <v>15</v>
      </c>
      <c r="F27" s="167">
        <v>13.7</v>
      </c>
      <c r="G27"/>
      <c r="H27"/>
    </row>
    <row r="28" spans="2:8">
      <c r="B28" s="72" t="s">
        <v>317</v>
      </c>
      <c r="D28" s="167">
        <v>7.3584500000000004</v>
      </c>
      <c r="E28" s="167">
        <v>7.7</v>
      </c>
      <c r="F28" s="167">
        <v>8</v>
      </c>
      <c r="G28"/>
      <c r="H28"/>
    </row>
    <row r="29" spans="2:8">
      <c r="B29" s="72" t="s">
        <v>318</v>
      </c>
      <c r="D29" s="167">
        <v>9.1252899999999997</v>
      </c>
      <c r="E29" s="167">
        <v>7.5</v>
      </c>
      <c r="F29" s="167">
        <v>8.4</v>
      </c>
      <c r="G29"/>
      <c r="H29"/>
    </row>
    <row r="30" spans="2:8">
      <c r="B30" s="72" t="s">
        <v>319</v>
      </c>
      <c r="D30" s="167">
        <v>11.4946</v>
      </c>
      <c r="E30" s="167">
        <v>10.199999999999999</v>
      </c>
      <c r="F30" s="167">
        <v>9.3000000000000007</v>
      </c>
      <c r="G30"/>
      <c r="H30"/>
    </row>
    <row r="31" spans="2:8">
      <c r="B31" s="72" t="s">
        <v>320</v>
      </c>
      <c r="D31" s="167">
        <v>16.927530000000001</v>
      </c>
      <c r="E31" s="167">
        <v>17.399999999999999</v>
      </c>
      <c r="F31" s="167">
        <v>14.1</v>
      </c>
      <c r="G31"/>
      <c r="H31"/>
    </row>
    <row r="32" spans="2:8">
      <c r="G32"/>
      <c r="H32"/>
    </row>
    <row r="33" spans="2:8">
      <c r="B33" s="296" t="s">
        <v>878</v>
      </c>
      <c r="D33" s="186">
        <v>2015</v>
      </c>
      <c r="E33" s="186">
        <v>2016</v>
      </c>
      <c r="F33" s="186">
        <v>2017</v>
      </c>
      <c r="G33"/>
      <c r="H33"/>
    </row>
    <row r="34" spans="2:8">
      <c r="B34" s="321" t="s">
        <v>880</v>
      </c>
      <c r="C34" s="320" t="s">
        <v>875</v>
      </c>
      <c r="D34" s="167">
        <v>5.4</v>
      </c>
      <c r="E34" s="167">
        <v>6.9</v>
      </c>
      <c r="F34" s="167">
        <v>6.7</v>
      </c>
      <c r="G34"/>
      <c r="H34"/>
    </row>
    <row r="35" spans="2:8">
      <c r="B35" s="321" t="s">
        <v>881</v>
      </c>
      <c r="C35" s="320" t="s">
        <v>877</v>
      </c>
      <c r="D35" s="167">
        <v>12.4</v>
      </c>
      <c r="E35" s="167">
        <v>11.9</v>
      </c>
      <c r="F35" s="167">
        <v>11</v>
      </c>
      <c r="G35"/>
      <c r="H35"/>
    </row>
    <row r="36" spans="2:8">
      <c r="B36" s="321" t="s">
        <v>882</v>
      </c>
      <c r="C36" s="320" t="s">
        <v>876</v>
      </c>
      <c r="D36" s="167">
        <v>9.6</v>
      </c>
      <c r="E36" s="167">
        <v>8.8000000000000007</v>
      </c>
      <c r="F36" s="167">
        <v>8.6</v>
      </c>
      <c r="G36"/>
      <c r="H36"/>
    </row>
    <row r="37" spans="2:8">
      <c r="G37"/>
      <c r="H37"/>
    </row>
    <row r="38" spans="2:8">
      <c r="B38" s="296" t="s">
        <v>889</v>
      </c>
      <c r="D38" s="186">
        <v>2015</v>
      </c>
      <c r="E38" s="186">
        <v>2016</v>
      </c>
      <c r="F38" s="186">
        <v>2017</v>
      </c>
      <c r="G38"/>
      <c r="H38"/>
    </row>
    <row r="39" spans="2:8">
      <c r="B39" s="321" t="s">
        <v>892</v>
      </c>
      <c r="D39" s="167">
        <v>9.1</v>
      </c>
      <c r="E39" s="167">
        <v>10.1</v>
      </c>
      <c r="F39" s="167">
        <v>8.5</v>
      </c>
      <c r="G39"/>
      <c r="H39"/>
    </row>
    <row r="40" spans="2:8">
      <c r="B40" s="321" t="s">
        <v>891</v>
      </c>
      <c r="D40" s="167">
        <v>11.1</v>
      </c>
      <c r="E40" s="167">
        <v>10.7</v>
      </c>
      <c r="F40" s="167">
        <v>10.199999999999999</v>
      </c>
      <c r="G40"/>
      <c r="H40"/>
    </row>
    <row r="41" spans="2:8">
      <c r="B41" s="321" t="s">
        <v>890</v>
      </c>
      <c r="D41" s="167">
        <v>9.1</v>
      </c>
      <c r="E41" s="167">
        <v>8.5</v>
      </c>
      <c r="F41" s="167">
        <v>8.6999999999999993</v>
      </c>
      <c r="G41"/>
      <c r="H41"/>
    </row>
    <row r="43" spans="2:8">
      <c r="B43" s="188" t="s">
        <v>444</v>
      </c>
      <c r="C43" s="188" t="s">
        <v>198</v>
      </c>
    </row>
    <row r="44" spans="2:8">
      <c r="B44" s="188"/>
      <c r="C44" s="188" t="s">
        <v>477</v>
      </c>
    </row>
    <row r="45" spans="2:8">
      <c r="B45" s="188" t="s">
        <v>448</v>
      </c>
      <c r="C45" s="294" t="s">
        <v>449</v>
      </c>
      <c r="D45"/>
    </row>
    <row r="46" spans="2:8">
      <c r="B46" s="130" t="s">
        <v>931</v>
      </c>
      <c r="C46" s="130" t="s">
        <v>1031</v>
      </c>
    </row>
    <row r="47" spans="2:8">
      <c r="C47" s="130" t="s">
        <v>982</v>
      </c>
    </row>
    <row r="48" spans="2:8">
      <c r="B48"/>
      <c r="C48"/>
      <c r="D48"/>
    </row>
    <row r="49" spans="2:4">
      <c r="B49"/>
      <c r="C49"/>
      <c r="D49"/>
    </row>
    <row r="50" spans="2:4">
      <c r="B50"/>
      <c r="C50"/>
      <c r="D50"/>
    </row>
    <row r="51" spans="2:4">
      <c r="B51"/>
      <c r="C51"/>
      <c r="D51"/>
    </row>
  </sheetData>
  <hyperlinks>
    <hyperlink ref="B1" location="'NČI 2014+ v14 '!N25" display="zpět" xr:uid="{00000000-0004-0000-1C00-000000000000}"/>
  </hyperlink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249977111117893"/>
  </sheetPr>
  <dimension ref="A1:F81"/>
  <sheetViews>
    <sheetView workbookViewId="0">
      <pane ySplit="1" topLeftCell="A2" activePane="bottomLeft" state="frozen"/>
      <selection pane="bottomLeft" activeCell="B9" sqref="B9:B10"/>
    </sheetView>
  </sheetViews>
  <sheetFormatPr defaultRowHeight="14.5"/>
  <cols>
    <col min="1" max="1" width="13.453125" style="34" customWidth="1"/>
    <col min="2" max="2" width="153.26953125" style="284" bestFit="1" customWidth="1"/>
    <col min="3" max="3" width="22.1796875" style="174" customWidth="1"/>
    <col min="4" max="4" width="15.81640625" customWidth="1"/>
    <col min="5" max="5" width="32.453125" customWidth="1"/>
  </cols>
  <sheetData>
    <row r="1" spans="1:6" s="291" customFormat="1" ht="30" customHeight="1">
      <c r="A1" s="290" t="s">
        <v>427</v>
      </c>
      <c r="B1" s="290" t="s">
        <v>8</v>
      </c>
      <c r="C1" s="292" t="s">
        <v>1053</v>
      </c>
      <c r="D1" s="292" t="s">
        <v>703</v>
      </c>
      <c r="E1" s="293" t="s">
        <v>706</v>
      </c>
    </row>
    <row r="2" spans="1:6" ht="15" customHeight="1">
      <c r="A2" s="285" t="s">
        <v>545</v>
      </c>
      <c r="B2" s="286" t="s">
        <v>249</v>
      </c>
      <c r="C2" s="307">
        <v>3.7702982670892298</v>
      </c>
      <c r="D2" s="308">
        <v>43100</v>
      </c>
      <c r="E2" s="295"/>
      <c r="F2" s="294"/>
    </row>
    <row r="3" spans="1:6" ht="15" customHeight="1">
      <c r="A3" s="285" t="s">
        <v>546</v>
      </c>
      <c r="B3" s="286" t="s">
        <v>322</v>
      </c>
      <c r="C3" s="309">
        <v>28273</v>
      </c>
      <c r="D3" s="308">
        <v>43100</v>
      </c>
      <c r="E3" s="295"/>
    </row>
    <row r="4" spans="1:6" ht="15" customHeight="1">
      <c r="A4" s="285" t="s">
        <v>547</v>
      </c>
      <c r="B4" s="286" t="s">
        <v>549</v>
      </c>
      <c r="C4" s="309">
        <v>524142</v>
      </c>
      <c r="D4" s="308">
        <v>43100</v>
      </c>
      <c r="E4" s="295"/>
      <c r="F4" s="294"/>
    </row>
    <row r="5" spans="1:6" ht="15" customHeight="1">
      <c r="A5" s="285" t="s">
        <v>548</v>
      </c>
      <c r="B5" s="286" t="s">
        <v>550</v>
      </c>
      <c r="C5" s="310">
        <v>4.9400497923903313</v>
      </c>
      <c r="D5" s="308">
        <v>43100</v>
      </c>
      <c r="E5" s="295"/>
      <c r="F5" s="294"/>
    </row>
    <row r="6" spans="1:6" ht="15" customHeight="1">
      <c r="A6" s="215">
        <v>10410</v>
      </c>
      <c r="B6" s="287" t="s">
        <v>44</v>
      </c>
      <c r="C6" s="307">
        <v>27.862208117506253</v>
      </c>
      <c r="D6" s="308">
        <v>43100</v>
      </c>
      <c r="E6" s="295"/>
    </row>
    <row r="7" spans="1:6" ht="15" customHeight="1">
      <c r="A7" s="215">
        <v>10500</v>
      </c>
      <c r="B7" s="287" t="s">
        <v>38</v>
      </c>
      <c r="C7" s="307">
        <v>105.9</v>
      </c>
      <c r="D7" s="308">
        <v>43100</v>
      </c>
      <c r="E7" s="295"/>
    </row>
    <row r="8" spans="1:6" ht="15" customHeight="1">
      <c r="A8" s="215">
        <v>10800</v>
      </c>
      <c r="B8" s="287" t="s">
        <v>42</v>
      </c>
      <c r="C8" s="309">
        <v>934732</v>
      </c>
      <c r="D8" s="308">
        <v>43100</v>
      </c>
      <c r="E8" s="295"/>
    </row>
    <row r="9" spans="1:6" ht="15" customHeight="1">
      <c r="A9" s="215">
        <v>20410</v>
      </c>
      <c r="B9" s="287" t="s">
        <v>722</v>
      </c>
      <c r="C9" s="311"/>
      <c r="D9" s="334"/>
      <c r="E9" s="295" t="s">
        <v>983</v>
      </c>
      <c r="F9" s="294"/>
    </row>
    <row r="10" spans="1:6" s="294" customFormat="1" ht="15" customHeight="1">
      <c r="A10" s="303">
        <v>20410</v>
      </c>
      <c r="B10" s="287" t="s">
        <v>425</v>
      </c>
      <c r="C10" s="311"/>
      <c r="D10" s="308"/>
      <c r="E10" s="295" t="s">
        <v>984</v>
      </c>
      <c r="F10"/>
    </row>
    <row r="11" spans="1:6" ht="15" customHeight="1">
      <c r="A11" s="215">
        <v>21002</v>
      </c>
      <c r="B11" s="287" t="s">
        <v>52</v>
      </c>
      <c r="C11" s="310"/>
      <c r="D11" s="308"/>
      <c r="E11" s="295"/>
      <c r="F11" s="294"/>
    </row>
    <row r="12" spans="1:6" ht="15" customHeight="1">
      <c r="A12" s="215">
        <v>21010</v>
      </c>
      <c r="B12" s="287" t="s">
        <v>412</v>
      </c>
      <c r="C12" s="310"/>
      <c r="D12" s="308"/>
      <c r="E12" s="295"/>
      <c r="F12" s="294"/>
    </row>
    <row r="13" spans="1:6" ht="15" customHeight="1">
      <c r="A13" s="215">
        <v>21011</v>
      </c>
      <c r="B13" s="287" t="s">
        <v>196</v>
      </c>
      <c r="C13" s="310"/>
      <c r="D13" s="308"/>
      <c r="E13" s="295"/>
      <c r="F13" s="294"/>
    </row>
    <row r="14" spans="1:6" ht="15" customHeight="1">
      <c r="A14" s="215">
        <v>21020</v>
      </c>
      <c r="B14" s="288" t="s">
        <v>532</v>
      </c>
      <c r="C14" s="310"/>
      <c r="D14" s="308"/>
      <c r="E14" s="295"/>
      <c r="F14" s="294"/>
    </row>
    <row r="15" spans="1:6" ht="15" customHeight="1">
      <c r="A15" s="215">
        <v>21021</v>
      </c>
      <c r="B15" s="288" t="s">
        <v>617</v>
      </c>
      <c r="C15" s="310"/>
      <c r="D15" s="308"/>
      <c r="E15" s="295"/>
      <c r="F15" s="294"/>
    </row>
    <row r="16" spans="1:6" ht="15" customHeight="1">
      <c r="A16" s="215">
        <v>21022</v>
      </c>
      <c r="B16" s="288" t="s">
        <v>531</v>
      </c>
      <c r="C16" s="310"/>
      <c r="D16" s="308"/>
      <c r="E16" s="295"/>
      <c r="F16" s="294"/>
    </row>
    <row r="17" spans="1:6" ht="15" customHeight="1">
      <c r="A17" s="214">
        <v>21411</v>
      </c>
      <c r="B17" s="287" t="s">
        <v>195</v>
      </c>
      <c r="C17" s="307"/>
      <c r="D17" s="308"/>
      <c r="E17" s="295"/>
    </row>
    <row r="18" spans="1:6" ht="15" customHeight="1">
      <c r="A18" s="223">
        <v>30001</v>
      </c>
      <c r="B18" s="287" t="s">
        <v>61</v>
      </c>
      <c r="C18" s="309"/>
      <c r="D18" s="308"/>
      <c r="E18" s="295"/>
      <c r="F18" s="294"/>
    </row>
    <row r="19" spans="1:6" ht="15" customHeight="1">
      <c r="A19" s="223">
        <v>30002</v>
      </c>
      <c r="B19" s="287" t="s">
        <v>199</v>
      </c>
      <c r="C19" s="307"/>
      <c r="D19" s="308"/>
      <c r="E19" s="295"/>
      <c r="F19" s="294"/>
    </row>
    <row r="20" spans="1:6" ht="15" customHeight="1">
      <c r="A20" s="223">
        <v>30100</v>
      </c>
      <c r="B20" s="287" t="s">
        <v>63</v>
      </c>
      <c r="C20" s="309"/>
      <c r="D20" s="308"/>
      <c r="E20" s="295"/>
      <c r="F20" s="294"/>
    </row>
    <row r="21" spans="1:6" ht="15" customHeight="1">
      <c r="A21" s="215">
        <v>32000</v>
      </c>
      <c r="B21" s="287" t="s">
        <v>69</v>
      </c>
      <c r="C21" s="312"/>
      <c r="D21" s="308"/>
      <c r="E21" s="295"/>
      <c r="F21" s="294"/>
    </row>
    <row r="22" spans="1:6" ht="15" customHeight="1">
      <c r="A22" s="222">
        <v>32710</v>
      </c>
      <c r="B22" s="287" t="s">
        <v>410</v>
      </c>
      <c r="C22" s="309">
        <v>123224000</v>
      </c>
      <c r="D22" s="308">
        <v>42735</v>
      </c>
      <c r="E22" s="295"/>
    </row>
    <row r="23" spans="1:6" ht="15" customHeight="1">
      <c r="A23" s="215">
        <v>40000</v>
      </c>
      <c r="B23" s="287" t="s">
        <v>83</v>
      </c>
      <c r="C23" s="307"/>
      <c r="D23" s="308"/>
      <c r="E23" s="295"/>
      <c r="F23" s="294"/>
    </row>
    <row r="24" spans="1:6" ht="15" customHeight="1">
      <c r="A24" s="222">
        <v>42000</v>
      </c>
      <c r="B24" s="287" t="s">
        <v>418</v>
      </c>
      <c r="C24" s="307">
        <v>94.74</v>
      </c>
      <c r="D24" s="308">
        <v>43100</v>
      </c>
      <c r="E24" s="295"/>
    </row>
    <row r="25" spans="1:6" ht="15" customHeight="1">
      <c r="A25" s="215">
        <v>42110</v>
      </c>
      <c r="B25" s="287" t="s">
        <v>434</v>
      </c>
      <c r="C25" s="309">
        <v>1009</v>
      </c>
      <c r="D25" s="308">
        <v>43100</v>
      </c>
      <c r="E25" s="295"/>
    </row>
    <row r="26" spans="1:6" ht="15" customHeight="1">
      <c r="A26" s="222">
        <v>42200</v>
      </c>
      <c r="B26" s="287" t="s">
        <v>89</v>
      </c>
      <c r="C26" s="309">
        <v>48491</v>
      </c>
      <c r="D26" s="308">
        <v>43100</v>
      </c>
      <c r="E26" s="295"/>
    </row>
    <row r="27" spans="1:6" ht="15" customHeight="1">
      <c r="A27" s="222">
        <v>42212</v>
      </c>
      <c r="B27" s="286" t="s">
        <v>416</v>
      </c>
      <c r="C27" s="307">
        <v>299.673</v>
      </c>
      <c r="D27" s="308">
        <v>43100</v>
      </c>
      <c r="E27" s="295"/>
    </row>
    <row r="28" spans="1:6" ht="15" customHeight="1">
      <c r="A28" s="222">
        <v>45500</v>
      </c>
      <c r="B28" s="287" t="s">
        <v>94</v>
      </c>
      <c r="C28" s="310">
        <v>1.0742066616798855</v>
      </c>
      <c r="D28" s="308">
        <v>43100</v>
      </c>
      <c r="E28" s="295"/>
      <c r="F28" s="294"/>
    </row>
    <row r="29" spans="1:6" ht="15" customHeight="1">
      <c r="A29" s="215">
        <v>50401</v>
      </c>
      <c r="B29" s="287" t="s">
        <v>352</v>
      </c>
      <c r="C29" s="310">
        <v>23.360584731997836</v>
      </c>
      <c r="D29" s="308">
        <v>43008</v>
      </c>
      <c r="E29" s="295"/>
    </row>
    <row r="30" spans="1:6" ht="15" customHeight="1">
      <c r="A30" s="231">
        <v>50402</v>
      </c>
      <c r="B30" s="287" t="s">
        <v>349</v>
      </c>
      <c r="C30" s="310">
        <v>21.213009143807149</v>
      </c>
      <c r="D30" s="308">
        <v>43008</v>
      </c>
      <c r="E30" s="295"/>
    </row>
    <row r="31" spans="1:6" ht="15" customHeight="1">
      <c r="A31" s="400">
        <v>50403</v>
      </c>
      <c r="B31" s="287" t="s">
        <v>346</v>
      </c>
      <c r="C31" s="310">
        <v>23.982741313718375</v>
      </c>
      <c r="D31" s="308">
        <v>42643</v>
      </c>
      <c r="E31" s="399" t="s">
        <v>1049</v>
      </c>
    </row>
    <row r="32" spans="1:6" ht="15" customHeight="1">
      <c r="A32" s="215">
        <v>54010</v>
      </c>
      <c r="B32" s="287" t="s">
        <v>538</v>
      </c>
      <c r="C32" s="310"/>
      <c r="D32" s="308"/>
      <c r="E32" s="295"/>
      <c r="F32" s="294"/>
    </row>
    <row r="33" spans="1:6" ht="15" customHeight="1">
      <c r="A33" s="215">
        <v>54020</v>
      </c>
      <c r="B33" s="289" t="s">
        <v>688</v>
      </c>
      <c r="C33" s="310"/>
      <c r="D33" s="308"/>
      <c r="E33" s="295"/>
      <c r="F33" s="294"/>
    </row>
    <row r="34" spans="1:6" ht="15" customHeight="1">
      <c r="A34" s="215">
        <v>54025</v>
      </c>
      <c r="B34" s="287" t="s">
        <v>673</v>
      </c>
      <c r="C34" s="309"/>
      <c r="D34" s="308"/>
      <c r="E34" s="295"/>
      <c r="F34" s="294"/>
    </row>
    <row r="35" spans="1:6" ht="15" customHeight="1">
      <c r="A35" s="215">
        <v>54030</v>
      </c>
      <c r="B35" s="287" t="s">
        <v>259</v>
      </c>
      <c r="C35" s="310"/>
      <c r="D35" s="308"/>
      <c r="E35" s="295"/>
      <c r="F35" s="294"/>
    </row>
    <row r="36" spans="1:6" ht="15" customHeight="1">
      <c r="A36" s="215">
        <v>54040</v>
      </c>
      <c r="B36" s="287" t="s">
        <v>262</v>
      </c>
      <c r="C36" s="307"/>
      <c r="D36" s="308"/>
      <c r="E36" s="295"/>
      <c r="F36" s="294"/>
    </row>
    <row r="37" spans="1:6" ht="15" customHeight="1">
      <c r="A37" s="215">
        <v>54042</v>
      </c>
      <c r="B37" s="287" t="s">
        <v>263</v>
      </c>
      <c r="C37" s="307"/>
      <c r="D37" s="308"/>
      <c r="E37" s="295"/>
      <c r="F37" s="294"/>
    </row>
    <row r="38" spans="1:6" ht="15" customHeight="1">
      <c r="A38" s="215">
        <v>54050</v>
      </c>
      <c r="B38" s="287" t="s">
        <v>264</v>
      </c>
      <c r="C38" s="307"/>
      <c r="D38" s="308"/>
      <c r="E38" s="295"/>
      <c r="F38" s="294"/>
    </row>
    <row r="39" spans="1:6" ht="15" customHeight="1">
      <c r="A39" s="215">
        <v>54052</v>
      </c>
      <c r="B39" s="287" t="s">
        <v>265</v>
      </c>
      <c r="C39" s="307"/>
      <c r="D39" s="308"/>
      <c r="E39" s="295"/>
      <c r="F39" s="294"/>
    </row>
    <row r="40" spans="1:6" ht="15" customHeight="1">
      <c r="A40" s="215">
        <v>54070</v>
      </c>
      <c r="B40" s="287" t="s">
        <v>261</v>
      </c>
      <c r="C40" s="310"/>
      <c r="D40" s="308"/>
      <c r="E40" s="295"/>
      <c r="F40" s="294"/>
    </row>
    <row r="41" spans="1:6" ht="15" customHeight="1">
      <c r="A41" s="215">
        <v>54071</v>
      </c>
      <c r="B41" s="288" t="s">
        <v>539</v>
      </c>
      <c r="C41" s="310"/>
      <c r="D41" s="308"/>
      <c r="E41" s="295"/>
      <c r="F41" s="294"/>
    </row>
    <row r="42" spans="1:6" ht="15" customHeight="1">
      <c r="A42" s="215">
        <v>54072</v>
      </c>
      <c r="B42" s="288" t="s">
        <v>540</v>
      </c>
      <c r="C42" s="310"/>
      <c r="D42" s="308"/>
      <c r="E42" s="295"/>
      <c r="F42" s="294"/>
    </row>
    <row r="43" spans="1:6" ht="15" customHeight="1">
      <c r="A43" s="215">
        <v>54080</v>
      </c>
      <c r="B43" s="287" t="s">
        <v>541</v>
      </c>
      <c r="C43" s="310"/>
      <c r="D43" s="308"/>
      <c r="E43" s="295"/>
      <c r="F43" s="294"/>
    </row>
    <row r="44" spans="1:6" ht="15" customHeight="1">
      <c r="A44" s="215">
        <v>54081</v>
      </c>
      <c r="B44" s="287" t="s">
        <v>542</v>
      </c>
      <c r="C44" s="310"/>
      <c r="D44" s="308"/>
      <c r="E44" s="295"/>
      <c r="F44" s="294"/>
    </row>
    <row r="45" spans="1:6" ht="15" customHeight="1">
      <c r="A45" s="215">
        <v>54082</v>
      </c>
      <c r="B45" s="287" t="s">
        <v>543</v>
      </c>
      <c r="C45" s="310"/>
      <c r="D45" s="334"/>
      <c r="E45" s="295"/>
      <c r="F45" s="294"/>
    </row>
    <row r="46" spans="1:6" ht="15" customHeight="1">
      <c r="A46" s="215">
        <v>54100</v>
      </c>
      <c r="B46" s="286" t="s">
        <v>267</v>
      </c>
      <c r="C46" s="307">
        <v>34.082075616967956</v>
      </c>
      <c r="D46" s="308">
        <v>43100</v>
      </c>
      <c r="E46" s="295" t="s">
        <v>1055</v>
      </c>
    </row>
    <row r="47" spans="1:6" ht="15" customHeight="1">
      <c r="A47" s="215">
        <v>60010</v>
      </c>
      <c r="B47" s="287" t="s">
        <v>21</v>
      </c>
      <c r="C47" s="307">
        <v>73.645935548846097</v>
      </c>
      <c r="D47" s="308">
        <v>43100</v>
      </c>
      <c r="E47" s="295"/>
      <c r="F47" s="294"/>
    </row>
    <row r="48" spans="1:6" ht="15" customHeight="1">
      <c r="A48" s="215">
        <v>60012</v>
      </c>
      <c r="B48" s="287" t="s">
        <v>533</v>
      </c>
      <c r="C48" s="307">
        <v>66.161718354813772</v>
      </c>
      <c r="D48" s="308">
        <v>43100</v>
      </c>
      <c r="E48" s="295"/>
      <c r="F48" s="294"/>
    </row>
    <row r="49" spans="1:6" ht="15" customHeight="1">
      <c r="A49" s="215">
        <v>60020</v>
      </c>
      <c r="B49" s="287" t="s">
        <v>536</v>
      </c>
      <c r="C49" s="307">
        <v>8.0688278503025401</v>
      </c>
      <c r="D49" s="308">
        <v>43100</v>
      </c>
      <c r="E49" s="295"/>
    </row>
    <row r="50" spans="1:6" ht="15" customHeight="1">
      <c r="A50" s="215">
        <v>60030</v>
      </c>
      <c r="B50" s="287" t="s">
        <v>27</v>
      </c>
      <c r="C50" s="307">
        <v>1.0302894612967954</v>
      </c>
      <c r="D50" s="308">
        <v>43100</v>
      </c>
      <c r="E50" s="295"/>
    </row>
    <row r="51" spans="1:6" ht="15" customHeight="1">
      <c r="A51" s="215">
        <v>66810</v>
      </c>
      <c r="B51" s="287" t="s">
        <v>413</v>
      </c>
      <c r="C51" s="312">
        <v>80.3</v>
      </c>
      <c r="D51" s="308">
        <v>42369</v>
      </c>
      <c r="E51" s="295"/>
    </row>
    <row r="52" spans="1:6" ht="15" customHeight="1">
      <c r="A52" s="215">
        <v>66820</v>
      </c>
      <c r="B52" s="287" t="s">
        <v>415</v>
      </c>
      <c r="C52" s="307">
        <v>84</v>
      </c>
      <c r="D52" s="308">
        <v>42369</v>
      </c>
      <c r="E52" s="295"/>
    </row>
    <row r="53" spans="1:6" ht="15" customHeight="1">
      <c r="A53" s="215">
        <v>93501</v>
      </c>
      <c r="B53" s="286" t="s">
        <v>216</v>
      </c>
      <c r="C53" s="309">
        <v>6172567</v>
      </c>
      <c r="D53" s="308">
        <v>43100</v>
      </c>
      <c r="E53" s="295"/>
    </row>
    <row r="54" spans="1:6" ht="15" customHeight="1">
      <c r="A54" s="215">
        <v>95105</v>
      </c>
      <c r="B54" s="287" t="s">
        <v>600</v>
      </c>
      <c r="C54" s="309">
        <v>1234</v>
      </c>
      <c r="D54" s="308">
        <v>43100</v>
      </c>
      <c r="E54" s="295"/>
    </row>
    <row r="55" spans="1:6">
      <c r="A55" s="313" t="s">
        <v>724</v>
      </c>
      <c r="B55" s="287" t="s">
        <v>725</v>
      </c>
      <c r="C55" s="309">
        <v>10610055</v>
      </c>
      <c r="D55" s="308">
        <v>43100</v>
      </c>
      <c r="E55" s="295"/>
      <c r="F55" s="294"/>
    </row>
    <row r="56" spans="1:6">
      <c r="A56" s="313" t="s">
        <v>730</v>
      </c>
      <c r="B56" s="287" t="s">
        <v>732</v>
      </c>
      <c r="C56" s="333">
        <v>15.746167197059771</v>
      </c>
      <c r="D56" s="308">
        <v>43100</v>
      </c>
      <c r="E56" s="295"/>
      <c r="F56" s="294"/>
    </row>
    <row r="57" spans="1:6">
      <c r="A57" s="313" t="s">
        <v>736</v>
      </c>
      <c r="B57" s="287" t="s">
        <v>737</v>
      </c>
      <c r="C57" s="333">
        <v>65.025063489303307</v>
      </c>
      <c r="D57" s="308">
        <v>43100</v>
      </c>
      <c r="E57" s="295"/>
      <c r="F57" s="294"/>
    </row>
    <row r="58" spans="1:6">
      <c r="A58" s="313" t="s">
        <v>740</v>
      </c>
      <c r="B58" s="287" t="s">
        <v>741</v>
      </c>
      <c r="C58" s="333">
        <v>19.228769313636924</v>
      </c>
      <c r="D58" s="308">
        <v>43100</v>
      </c>
      <c r="E58" s="295"/>
      <c r="F58" s="294"/>
    </row>
    <row r="59" spans="1:6">
      <c r="A59" s="313" t="s">
        <v>745</v>
      </c>
      <c r="B59" s="287" t="s">
        <v>747</v>
      </c>
      <c r="C59" s="333">
        <v>78870.268364999996</v>
      </c>
      <c r="D59" s="308">
        <v>43100</v>
      </c>
      <c r="E59" s="295"/>
      <c r="F59" s="294"/>
    </row>
    <row r="60" spans="1:6">
      <c r="A60" s="313" t="s">
        <v>753</v>
      </c>
      <c r="B60" s="287" t="s">
        <v>755</v>
      </c>
      <c r="C60" s="333">
        <v>134.52540760858358</v>
      </c>
      <c r="D60" s="308">
        <v>43100</v>
      </c>
      <c r="E60" s="295"/>
      <c r="F60" s="294"/>
    </row>
    <row r="61" spans="1:6">
      <c r="A61" s="313" t="s">
        <v>761</v>
      </c>
      <c r="B61" s="287" t="s">
        <v>763</v>
      </c>
      <c r="C61" s="333">
        <v>5221.6047954249998</v>
      </c>
      <c r="D61" s="308">
        <v>43100</v>
      </c>
      <c r="E61" s="295"/>
      <c r="F61" s="294"/>
    </row>
    <row r="62" spans="1:6">
      <c r="A62" s="313" t="s">
        <v>768</v>
      </c>
      <c r="B62" s="287" t="s">
        <v>770</v>
      </c>
      <c r="C62" s="333">
        <v>2.8024441418510229</v>
      </c>
      <c r="D62" s="308">
        <v>43100</v>
      </c>
      <c r="E62" s="295"/>
      <c r="F62" s="294"/>
    </row>
    <row r="63" spans="1:6">
      <c r="A63" s="313" t="s">
        <v>773</v>
      </c>
      <c r="B63" s="287" t="s">
        <v>774</v>
      </c>
      <c r="C63" s="333">
        <v>38.050987852256327</v>
      </c>
      <c r="D63" s="308">
        <v>43100</v>
      </c>
      <c r="E63" s="295"/>
      <c r="F63" s="294"/>
    </row>
    <row r="64" spans="1:6">
      <c r="A64" s="313" t="s">
        <v>777</v>
      </c>
      <c r="B64" s="287" t="s">
        <v>778</v>
      </c>
      <c r="C64" s="333">
        <v>59.146568005892661</v>
      </c>
      <c r="D64" s="308">
        <v>43100</v>
      </c>
      <c r="E64" s="295"/>
      <c r="F64" s="294"/>
    </row>
    <row r="65" spans="1:6">
      <c r="A65" s="313" t="s">
        <v>782</v>
      </c>
      <c r="B65" s="287" t="s">
        <v>784</v>
      </c>
      <c r="C65" s="333">
        <v>2.9410363255167589</v>
      </c>
      <c r="D65" s="308">
        <v>43100</v>
      </c>
      <c r="E65" s="295"/>
      <c r="F65" s="294"/>
    </row>
    <row r="66" spans="1:6">
      <c r="A66" s="313" t="s">
        <v>789</v>
      </c>
      <c r="B66" s="287" t="s">
        <v>790</v>
      </c>
      <c r="C66" s="333">
        <v>7.9488134455146229</v>
      </c>
      <c r="D66" s="308">
        <v>43100</v>
      </c>
      <c r="E66" s="295"/>
      <c r="F66" s="294"/>
    </row>
    <row r="67" spans="1:6">
      <c r="A67" s="313" t="s">
        <v>794</v>
      </c>
      <c r="B67" s="287" t="s">
        <v>796</v>
      </c>
      <c r="C67" s="333">
        <v>16.137770680046202</v>
      </c>
      <c r="D67" s="308">
        <v>43100</v>
      </c>
      <c r="E67" s="295"/>
      <c r="F67" s="294"/>
    </row>
    <row r="68" spans="1:6">
      <c r="A68" s="313" t="s">
        <v>801</v>
      </c>
      <c r="B68" s="287" t="s">
        <v>804</v>
      </c>
      <c r="C68" s="188"/>
      <c r="D68" s="308"/>
      <c r="E68" s="295"/>
      <c r="F68" s="294"/>
    </row>
    <row r="69" spans="1:6">
      <c r="A69" s="313" t="s">
        <v>811</v>
      </c>
      <c r="B69" s="287" t="s">
        <v>813</v>
      </c>
      <c r="C69" s="333"/>
      <c r="D69" s="308"/>
      <c r="E69" s="295"/>
      <c r="F69" s="294"/>
    </row>
    <row r="70" spans="1:6">
      <c r="A70" s="313" t="s">
        <v>816</v>
      </c>
      <c r="B70" s="287" t="s">
        <v>817</v>
      </c>
      <c r="C70" s="333"/>
      <c r="D70" s="308"/>
      <c r="E70" s="295"/>
      <c r="F70" s="294"/>
    </row>
    <row r="71" spans="1:6">
      <c r="A71" s="313" t="s">
        <v>820</v>
      </c>
      <c r="B71" s="287" t="s">
        <v>821</v>
      </c>
      <c r="C71" s="333"/>
      <c r="D71" s="308"/>
      <c r="E71" s="295"/>
      <c r="F71" s="294"/>
    </row>
    <row r="72" spans="1:6">
      <c r="A72" s="318" t="s">
        <v>824</v>
      </c>
      <c r="B72" s="287" t="s">
        <v>825</v>
      </c>
      <c r="C72" s="309"/>
      <c r="D72" s="308"/>
      <c r="E72" s="295"/>
      <c r="F72" s="294"/>
    </row>
    <row r="73" spans="1:6">
      <c r="A73" s="313" t="s">
        <v>830</v>
      </c>
      <c r="B73" s="287" t="s">
        <v>832</v>
      </c>
      <c r="C73" s="333">
        <v>9.1</v>
      </c>
      <c r="D73" s="308">
        <v>43100</v>
      </c>
      <c r="E73" s="295"/>
      <c r="F73" s="294"/>
    </row>
    <row r="74" spans="1:6">
      <c r="A74" s="313" t="s">
        <v>837</v>
      </c>
      <c r="B74" s="287" t="s">
        <v>838</v>
      </c>
      <c r="C74" s="309"/>
      <c r="D74" s="308"/>
      <c r="E74" s="295"/>
      <c r="F74" s="294"/>
    </row>
    <row r="75" spans="1:6">
      <c r="A75" s="313" t="s">
        <v>844</v>
      </c>
      <c r="B75" s="287" t="s">
        <v>846</v>
      </c>
      <c r="C75" s="309"/>
      <c r="D75" s="308"/>
      <c r="E75" s="295"/>
      <c r="F75" s="294"/>
    </row>
    <row r="76" spans="1:6">
      <c r="A76" s="313" t="s">
        <v>851</v>
      </c>
      <c r="B76" s="287" t="s">
        <v>853</v>
      </c>
      <c r="C76" s="309"/>
      <c r="D76" s="308"/>
      <c r="E76" s="295"/>
      <c r="F76" s="294"/>
    </row>
    <row r="77" spans="1:6">
      <c r="A77" s="313" t="s">
        <v>856</v>
      </c>
      <c r="B77" s="287" t="s">
        <v>857</v>
      </c>
      <c r="C77" s="309"/>
      <c r="D77" s="308"/>
      <c r="E77" s="295"/>
      <c r="F77" s="294"/>
    </row>
    <row r="78" spans="1:6">
      <c r="A78" s="313" t="s">
        <v>860</v>
      </c>
      <c r="B78" s="287" t="s">
        <v>861</v>
      </c>
      <c r="C78" s="309"/>
      <c r="D78" s="308"/>
      <c r="E78" s="295"/>
      <c r="F78" s="294"/>
    </row>
    <row r="79" spans="1:6">
      <c r="A79" s="313">
        <v>60015</v>
      </c>
      <c r="B79" s="287" t="s">
        <v>864</v>
      </c>
      <c r="C79" s="333">
        <v>78.545182134739008</v>
      </c>
      <c r="D79" s="308">
        <v>43100</v>
      </c>
      <c r="E79" s="295"/>
      <c r="F79" s="294"/>
    </row>
    <row r="80" spans="1:6">
      <c r="A80" s="313">
        <v>60016</v>
      </c>
      <c r="B80" s="287" t="s">
        <v>867</v>
      </c>
      <c r="C80" s="333">
        <v>86.320868671576363</v>
      </c>
      <c r="D80" s="308">
        <v>43100</v>
      </c>
      <c r="E80" s="295"/>
      <c r="F80" s="294"/>
    </row>
    <row r="81" spans="1:6">
      <c r="A81" s="313">
        <v>60017</v>
      </c>
      <c r="B81" s="287" t="s">
        <v>870</v>
      </c>
      <c r="C81" s="333">
        <v>70.526123577128175</v>
      </c>
      <c r="D81" s="308">
        <v>43100</v>
      </c>
      <c r="E81" s="295"/>
      <c r="F81" s="294"/>
    </row>
  </sheetData>
  <hyperlinks>
    <hyperlink ref="B22" location="en_služ_2!A1" display="Konečná spotřeba energie v terciárním sektoru" xr:uid="{00000000-0004-0000-0200-000000000000}"/>
    <hyperlink ref="B54" location="akvakultura!A1" display="Počet zaměstnanců na plný pracovní úvazek v akvakultuře" xr:uid="{00000000-0004-0000-0200-000001000000}"/>
    <hyperlink ref="B52" location="DOV!A1" display="DOV!A1" xr:uid="{00000000-0004-0000-0200-000002000000}"/>
    <hyperlink ref="B51" location="DOV!A1" display="DOV!A1" xr:uid="{00000000-0004-0000-0200-000003000000}"/>
    <hyperlink ref="B50" location="dlh_nezam!A1" display="Míra dlouhodobé nezaměstnanosti – celkem" xr:uid="{00000000-0004-0000-0200-000004000000}"/>
    <hyperlink ref="B49" location="účast_vzděl!A1" display="Míra účasti zaměstnaných v dalším vzdělávání (25-64let)" xr:uid="{00000000-0004-0000-0200-000005000000}"/>
    <hyperlink ref="B48" location="zam_ženy_15_64!A1" display="Míra zaměstnanosti obyvatel ve věku 15-64 let – celkem - ženy" xr:uid="{00000000-0004-0000-0200-000006000000}"/>
    <hyperlink ref="B47" location="zam15_64!A1" display="Míra zaměstnanosti obyvatel ve věku 15-64 let – celkem" xr:uid="{00000000-0004-0000-0200-000007000000}"/>
    <hyperlink ref="B45" location="podílVaV6!A1" display="Podíl VaV ve vysokoškolském sektoru financovaného podnikatelským sektorem ze zahraničí" xr:uid="{00000000-0004-0000-0200-000008000000}"/>
    <hyperlink ref="B44" location="podílVaV5!A1" display="Podíl VaV ve vysokoškolském sektoru financovaného podnikatelským sektorem z ČR" xr:uid="{00000000-0004-0000-0200-000009000000}"/>
    <hyperlink ref="B43" location="podílVaV4!A1" display="Podíl VaV ve vysokoškolském sektoru financovaného podnikatelským sektorem" xr:uid="{00000000-0004-0000-0200-00000A000000}"/>
    <hyperlink ref="B42" location="podílVav3!A1" display="Podíl VaV ve vládním sektoru financovaného podnikatelským sektorem ze zahraničí" xr:uid="{00000000-0004-0000-0200-00000B000000}"/>
    <hyperlink ref="B41" location="podílVaV2!A1" display="Podíl VaV ve vládním sektoru financovaného podnikatelským sektorem z ČR" xr:uid="{00000000-0004-0000-0200-00000C000000}"/>
    <hyperlink ref="B31" location="SŠ!A1" display="Počet žáků na třídu na středních školách" xr:uid="{00000000-0004-0000-0200-00000D000000}"/>
    <hyperlink ref="B30" location="ZŠ!A1" display="Počet žáků na třídu na základních školách" xr:uid="{00000000-0004-0000-0200-00000E000000}"/>
    <hyperlink ref="B29" location="MŠ!A1" display="Počet dětí na třídu v mateřských školách" xr:uid="{00000000-0004-0000-0200-00000F000000}"/>
    <hyperlink ref="B25" location="vypoušt_P!A1" display="Množství vypouštěného znečištění v ukazateli P celk." xr:uid="{00000000-0004-0000-0200-000010000000}"/>
    <hyperlink ref="B16" location="PHA_3!A1" display="Podíl výdajů na VaV v podnikatelském sektoru financovaných z veřejných zdrojů (domácích i zahraničních) v % (hl. m. Praha)" xr:uid="{00000000-0004-0000-0200-000011000000}"/>
    <hyperlink ref="B15" location="PHA_2!A1" display="Výdaje podnikatelského sektoru na provádění VaV ve vládním a vysokoškolském sektoru v hl. měste Praze jako % celkových výdajů na provádění VaV v těchto sektorech" xr:uid="{00000000-0004-0000-0200-000012000000}"/>
    <hyperlink ref="B14" location="PHA_1!A1" display="Podnikové výdaje na VaV v podnikatelském sektoru jako % HDP - regiony ČR (hl. m. Praha)" xr:uid="{00000000-0004-0000-0200-000013000000}"/>
    <hyperlink ref="B5" location="podil_ciz!B1" display="Podíl cizinců na obyvatelstvu" xr:uid="{00000000-0004-0000-0200-000014000000}"/>
    <hyperlink ref="B53" location="MAS!A1" display="Populace pokrytá Místními akčními skupinami (O.18)" xr:uid="{00000000-0004-0000-0200-000015000000}"/>
    <hyperlink ref="B28" location="KES!A1" display="Koeficient ekologické stability" xr:uid="{00000000-0004-0000-0200-000016000000}"/>
    <hyperlink ref="B27" location="odp_vody!A1" display="Množství čištěných splaškových odpadních vod  " xr:uid="{00000000-0004-0000-0200-000017000000}"/>
    <hyperlink ref="B26" location="kanal_síť!A1" display="Délka kanalizační sítě (bez přípojek)" xr:uid="{00000000-0004-0000-0200-000018000000}"/>
    <hyperlink ref="B24" location="zás_vodou!A1" display="Podíl obyvatel zásobovaných vodou v odpovídající kvalitě z vodovodů pro veřejnou potřebu" xr:uid="{00000000-0004-0000-0200-000019000000}"/>
    <hyperlink ref="B21" location="energ!A1" display="Energetická náročnost hospodářství" xr:uid="{00000000-0004-0000-0200-00001A000000}"/>
    <hyperlink ref="B19" location="IT_služby!A1" display="Přidaná hodnota IT služeb jako podíl na HDP" xr:uid="{00000000-0004-0000-0200-00001B000000}"/>
    <hyperlink ref="B18" location="ICT_přid_hod!A1" display="ICT sektor - přidaná hodnota" xr:uid="{00000000-0004-0000-0200-00001C000000}"/>
    <hyperlink ref="B17" location="inov_tržby!A1" display="Tržby z inovované produkce jako % celkových tržeb podniků s produktovou inovací" xr:uid="{00000000-0004-0000-0200-00001D000000}"/>
    <hyperlink ref="B13" location="VaV_vláda!A1" display="Výdaje podnikatelského sektoru na provádění VaV ve vládním a vysokoškolském sektoru jako % celkových výdajů na provádění VaV v těchto sektorech" xr:uid="{00000000-0004-0000-0200-00001E000000}"/>
    <hyperlink ref="B12" location="VaV_podn_HDP!A1" display="Podnikové výdaje na VaV v podnikatelském sektoru jako % HDP - regiony ČR (mimo hl. m. Praha)" xr:uid="{00000000-0004-0000-0200-00001F000000}"/>
    <hyperlink ref="B32" location="'podíl VaV na HDP'!A1" display="Podíl celkových výdajů na VaV na HDP" xr:uid="{00000000-0004-0000-0200-000020000000}"/>
    <hyperlink ref="B9" location="výzk.cizí!A1" display="Podíl výzkumných pracovníků s cizím státním občanstvím" xr:uid="{00000000-0004-0000-0200-000021000000}"/>
    <hyperlink ref="B39" location="výzk.ženy!A1" display="Celkový počet výzkumných pracovníků na 1000 zaměstnaných v národním hospodářství – ženy" xr:uid="{00000000-0004-0000-0200-000022000000}"/>
    <hyperlink ref="B38" location="výzk.prac.!A1" display="Celkový počet výzkumných pracovníků na 1000 zaměstnaných v národním hospodářství" xr:uid="{00000000-0004-0000-0200-000023000000}"/>
    <hyperlink ref="B37" location="zamVaVženy!A1" display="Celkový počet zaměstnaných ve VaV na 1000 zaměstnaných v národním hospodářství – ženy" xr:uid="{00000000-0004-0000-0200-000024000000}"/>
    <hyperlink ref="B36" location="zamVaVcelkem!A1" display="Celkový počet zaměstnaných ve VaV na 1000 zaměstnaných v národním hospodářství" xr:uid="{00000000-0004-0000-0200-000025000000}"/>
    <hyperlink ref="B40" location="podílVaV1!A1" display="Podíl VaV ve vládním sektoru financovaného podnikatelským sektorem" xr:uid="{00000000-0004-0000-0200-000026000000}"/>
    <hyperlink ref="B35" location="veř.VaV!A1" display="Podíl veřejných výdajů na VaV na HDP" xr:uid="{00000000-0004-0000-0200-000027000000}"/>
    <hyperlink ref="B46" location="terc_vzděl!A1" display="Podíl populace s dosaženým terciárním stupněm vzdělání v populaci ve věku 30-34 let" xr:uid="{00000000-0004-0000-0200-000028000000}"/>
    <hyperlink ref="B23" location="'investice ŽP'!A1" display="Investice na ochranu životního prostředí" xr:uid="{00000000-0004-0000-0200-000029000000}"/>
    <hyperlink ref="B20" location="ICT_zam!A1" display="Počet zaměstnaných osob v ICT sektoru" xr:uid="{00000000-0004-0000-0200-00002A000000}"/>
    <hyperlink ref="B11" location="VaV_podnik!A1" display="Výdaje na VaV v podnikatelském sektoru" xr:uid="{00000000-0004-0000-0200-00002B000000}"/>
    <hyperlink ref="B7" location="vývoz!O2" display="Vývoz ČR" xr:uid="{00000000-0004-0000-0200-00002C000000}"/>
    <hyperlink ref="B6" location="zprac.prům!A1" display="Míra zaměstnanosti ve zpracovatelském průmyslu" xr:uid="{00000000-0004-0000-0200-00002D000000}"/>
    <hyperlink ref="B4" location="cizinci!A1" display="Počet cizinců a jejich podíl na obyvatelstvu" xr:uid="{00000000-0004-0000-0200-00002E000000}"/>
    <hyperlink ref="B3" location="migrace!A1" display="Saldo migrace" xr:uid="{00000000-0004-0000-0200-00002F000000}"/>
    <hyperlink ref="B2" location="'podíl nezam.'!A1" display="Podíl nezaměstnaných osob na obyvatelstvu ve věku 15 – 64 let" xr:uid="{00000000-0004-0000-0200-000030000000}"/>
    <hyperlink ref="B8" location="podlahy!N10" display="Podlahová plocha - budovy nebytové" xr:uid="{00000000-0004-0000-0200-000031000000}"/>
    <hyperlink ref="B33" location="podílVaV!A1" display="Podíl státních rozpočtových výdajů (GBAORD) na VaV na HDP " xr:uid="{00000000-0004-0000-0200-000032000000}"/>
    <hyperlink ref="B34" location="celkemVaV!A1" display="Státní rozpočtové výdaje na VaV (GBAORD) celkem" xr:uid="{00000000-0004-0000-0200-000033000000}"/>
    <hyperlink ref="B10" location="výzk.cizí!A1" display="Podíl výzkumných pracovníků s cizím státním občanstvím" xr:uid="{00000000-0004-0000-0200-000034000000}"/>
    <hyperlink ref="B55" location="obyv!A1" display="Obyvatelstvo celkem" xr:uid="{00000000-0004-0000-0200-000035000000}"/>
    <hyperlink ref="B56" location="'0-14'!A1" display="Struktura obyvatel podle věku - skupina 0-14 let celkem" xr:uid="{00000000-0004-0000-0200-000036000000}"/>
    <hyperlink ref="B57" location="'15-64'!A1" display="Struktura obyvatel podle věku - skupina 15 - 64 let" xr:uid="{00000000-0004-0000-0200-000037000000}"/>
    <hyperlink ref="B58" location="'65+'!A1" display="Struktura obyvatel podle věku - skupina 65 +" xr:uid="{00000000-0004-0000-0200-000038000000}"/>
    <hyperlink ref="B59" location="území!A1" display="Území celkem" xr:uid="{00000000-0004-0000-0200-000039000000}"/>
    <hyperlink ref="B60" location="hustota!A1" display="Hustota obyvatelstva - celkem" xr:uid="{00000000-0004-0000-0200-00003A000000}"/>
    <hyperlink ref="B61" location="zamC!A1" display="Zaměstnanost celkem" xr:uid="{00000000-0004-0000-0200-00003B000000}"/>
    <hyperlink ref="B62" location="zamI.!A1" display="Struktura zaměstnanosti - primární sektor" xr:uid="{00000000-0004-0000-0200-00003C000000}"/>
    <hyperlink ref="B63" location="zamII.!A1" display="Struktura zaměstnanosti - sekundární sektor sektor" xr:uid="{00000000-0004-0000-0200-00003D000000}"/>
    <hyperlink ref="B64" location="zamIII.!A1" display="Struktura zaměstnanosti - terciární sektor" xr:uid="{00000000-0004-0000-0200-00003E000000}"/>
    <hyperlink ref="B65" location="O_nezam!A1" display="Obecná míra nezaměstnanosti – celkem (15-74 let)" xr:uid="{00000000-0004-0000-0200-00003F000000}"/>
    <hyperlink ref="B66" location="M_nezam!A1" display="Obecná míra nezaměstnanosti –mládež (15-24 let)" xr:uid="{00000000-0004-0000-0200-000040000000}"/>
    <hyperlink ref="B67" location="OSVČ!A1" display="Míra samostatně výdělečné činnosti" xr:uid="{00000000-0004-0000-0200-000041000000}"/>
    <hyperlink ref="B73" location="chudoba!A1" display="Míra chudoby - celkem" xr:uid="{00000000-0004-0000-0200-000042000000}"/>
    <hyperlink ref="B68" location="HDPindex!A1" display="HDP na obyvatele - celkem" xr:uid="{00000000-0004-0000-0200-000043000000}"/>
    <hyperlink ref="B72" location="HDPvPPS!A1" display="HDP na obyv. - PPS / obyv." xr:uid="{00000000-0004-0000-0200-000044000000}"/>
    <hyperlink ref="B69" location="HPH_I.!A1" display="Struktura hospodářství (HPH) - primární sektor" xr:uid="{00000000-0004-0000-0200-000045000000}"/>
    <hyperlink ref="B74" location="HPH_C!A1" display="Struktura hospodářství (HPH) - celkem" xr:uid="{00000000-0004-0000-0200-000046000000}"/>
    <hyperlink ref="B70" location="HPH_II.!A1" display="Struktura hospodářství (HPH) - sekundární sektor" xr:uid="{00000000-0004-0000-0200-000047000000}"/>
    <hyperlink ref="B71" location="HPH_III.!A1" display="Struktura hospodářství (HPH) - terciární sektor" xr:uid="{00000000-0004-0000-0200-000048000000}"/>
    <hyperlink ref="B75" location="Prod_C!A1" display="Produktivita práce podle hospodářského odvětví - celkem" xr:uid="{00000000-0004-0000-0200-000049000000}"/>
    <hyperlink ref="B76" location="Prod_I.!A1" display="Produktivita práce podle hospodářského odvětví - primární sektor" xr:uid="{00000000-0004-0000-0200-00004A000000}"/>
    <hyperlink ref="B77" location="Prod_II.!A1" display="Produktivita práce podle hospodářského odvětví - sekundární sektor" xr:uid="{00000000-0004-0000-0200-00004B000000}"/>
    <hyperlink ref="B78" location="Prod_III.!A1" display="Produktivita práce podle hospodářského odvětví - terciárnísektor" xr:uid="{00000000-0004-0000-0200-00004C000000}"/>
    <hyperlink ref="B79" location="zam20_64!A1" display="Míra zaměstnanosti  - obyvatel ve věku 20-64 let – celkem" xr:uid="{00000000-0004-0000-0200-00004D000000}"/>
    <hyperlink ref="B80" location="zam_muži_20_64!A1" display="Míra zaměstnanosti  - obyvatel ve věku 20-64 let – muži" xr:uid="{00000000-0004-0000-0200-00004E000000}"/>
    <hyperlink ref="B81" location="zam_ženy_20_64!A1" display="Míra zaměstnanosti  - obyvatel ve věku 20-64 let – ženy" xr:uid="{00000000-0004-0000-0200-00004F000000}"/>
  </hyperlinks>
  <pageMargins left="0.7" right="0.7" top="0.78740157499999996" bottom="0.78740157499999996"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B1:J47"/>
  <sheetViews>
    <sheetView workbookViewId="0">
      <pane xSplit="3" ySplit="5" topLeftCell="D6" activePane="bottomRight" state="frozen"/>
      <selection pane="topRight" activeCell="D1" sqref="D1"/>
      <selection pane="bottomLeft" activeCell="A6" sqref="A6"/>
      <selection pane="bottomRight" activeCell="D6" sqref="D6"/>
    </sheetView>
  </sheetViews>
  <sheetFormatPr defaultColWidth="9.1796875" defaultRowHeight="14.5"/>
  <cols>
    <col min="1" max="1" width="3.7265625" style="294" customWidth="1"/>
    <col min="2" max="2" width="25" style="294" customWidth="1"/>
    <col min="3" max="3" width="5.7265625" style="294" customWidth="1"/>
    <col min="4" max="9" width="10.54296875" style="294" customWidth="1"/>
    <col min="10" max="16384" width="9.1796875" style="294"/>
  </cols>
  <sheetData>
    <row r="1" spans="2:10">
      <c r="B1" s="182" t="s">
        <v>295</v>
      </c>
    </row>
    <row r="2" spans="2:10">
      <c r="B2" s="183" t="s">
        <v>896</v>
      </c>
      <c r="D2"/>
      <c r="E2"/>
      <c r="F2"/>
      <c r="G2"/>
      <c r="H2"/>
      <c r="I2"/>
    </row>
    <row r="4" spans="2:10">
      <c r="J4" s="319" t="s">
        <v>848</v>
      </c>
    </row>
    <row r="5" spans="2:10">
      <c r="B5" s="296" t="s">
        <v>296</v>
      </c>
      <c r="C5" s="186" t="s">
        <v>874</v>
      </c>
      <c r="D5" s="186">
        <v>2011</v>
      </c>
      <c r="E5" s="186">
        <v>2012</v>
      </c>
      <c r="F5" s="186">
        <v>2013</v>
      </c>
      <c r="G5" s="186">
        <v>2014</v>
      </c>
      <c r="H5" s="186">
        <v>2015</v>
      </c>
      <c r="I5" s="186">
        <v>2016</v>
      </c>
    </row>
    <row r="6" spans="2:10">
      <c r="B6" s="297" t="s">
        <v>297</v>
      </c>
      <c r="C6" s="172"/>
      <c r="D6" s="191">
        <v>29358.021730685821</v>
      </c>
      <c r="E6" s="191">
        <v>28651.776891604681</v>
      </c>
      <c r="F6" s="191">
        <v>27796.274152748261</v>
      </c>
      <c r="G6" s="191">
        <v>27715.450027400882</v>
      </c>
      <c r="H6" s="191">
        <v>29251.900066932059</v>
      </c>
      <c r="I6" s="191">
        <v>32026.385165638196</v>
      </c>
    </row>
    <row r="7" spans="2:10">
      <c r="B7" s="72" t="s">
        <v>298</v>
      </c>
      <c r="C7" s="320" t="s">
        <v>875</v>
      </c>
      <c r="D7" s="152">
        <v>40936.79648573407</v>
      </c>
      <c r="E7" s="152">
        <v>39129.476670474578</v>
      </c>
      <c r="F7" s="152">
        <v>38141.651293406008</v>
      </c>
      <c r="G7" s="152">
        <v>38174.534314887343</v>
      </c>
      <c r="H7" s="152">
        <v>42358.605771203962</v>
      </c>
      <c r="I7" s="152">
        <v>46447.072706991414</v>
      </c>
    </row>
    <row r="8" spans="2:10">
      <c r="B8" s="72" t="s">
        <v>299</v>
      </c>
      <c r="C8" s="320" t="s">
        <v>875</v>
      </c>
      <c r="D8" s="152">
        <v>29361.578461072168</v>
      </c>
      <c r="E8" s="152">
        <v>28825.003838829412</v>
      </c>
      <c r="F8" s="152">
        <v>27947.343715680825</v>
      </c>
      <c r="G8" s="152">
        <v>29226.40067453769</v>
      </c>
      <c r="H8" s="152">
        <v>29867.850078894033</v>
      </c>
      <c r="I8" s="152">
        <v>33356.903066870036</v>
      </c>
    </row>
    <row r="9" spans="2:10">
      <c r="B9" s="72" t="s">
        <v>300</v>
      </c>
      <c r="C9" s="320" t="s">
        <v>876</v>
      </c>
      <c r="D9" s="152">
        <v>24961.051531015597</v>
      </c>
      <c r="E9" s="152">
        <v>25129.501084874028</v>
      </c>
      <c r="F9" s="152">
        <v>24747.938154302265</v>
      </c>
      <c r="G9" s="152">
        <v>23912.382615462087</v>
      </c>
      <c r="H9" s="152">
        <v>24686.478879062382</v>
      </c>
      <c r="I9" s="152">
        <v>26990.249110839952</v>
      </c>
    </row>
    <row r="10" spans="2:10">
      <c r="B10" s="72" t="s">
        <v>301</v>
      </c>
      <c r="C10" s="320" t="s">
        <v>876</v>
      </c>
      <c r="D10" s="152">
        <v>26774.708796626492</v>
      </c>
      <c r="E10" s="152">
        <v>25523.785430431923</v>
      </c>
      <c r="F10" s="152">
        <v>25625.521313482615</v>
      </c>
      <c r="G10" s="152">
        <v>26689.998253040205</v>
      </c>
      <c r="H10" s="152">
        <v>27466.547278800488</v>
      </c>
      <c r="I10" s="152">
        <v>30726.749665294345</v>
      </c>
    </row>
    <row r="11" spans="2:10">
      <c r="B11" s="72" t="s">
        <v>302</v>
      </c>
      <c r="C11" s="320" t="s">
        <v>877</v>
      </c>
      <c r="D11" s="152">
        <v>21634.255440530058</v>
      </c>
      <c r="E11" s="152">
        <v>21307.0053910323</v>
      </c>
      <c r="F11" s="152">
        <v>21087.663415042505</v>
      </c>
      <c r="G11" s="152">
        <v>20488.990108284459</v>
      </c>
      <c r="H11" s="152">
        <v>20615.313750635007</v>
      </c>
      <c r="I11" s="152">
        <v>22950.165366940284</v>
      </c>
    </row>
    <row r="12" spans="2:10">
      <c r="B12" s="72" t="s">
        <v>303</v>
      </c>
      <c r="C12" s="320" t="s">
        <v>877</v>
      </c>
      <c r="D12" s="152">
        <v>26093.823329502873</v>
      </c>
      <c r="E12" s="152">
        <v>26227.011058340504</v>
      </c>
      <c r="F12" s="152">
        <v>24839.182540103739</v>
      </c>
      <c r="G12" s="152">
        <v>23612.882227561451</v>
      </c>
      <c r="H12" s="152">
        <v>25835.458239801021</v>
      </c>
      <c r="I12" s="152">
        <v>26839.109559463075</v>
      </c>
    </row>
    <row r="13" spans="2:10">
      <c r="B13" s="72" t="s">
        <v>304</v>
      </c>
      <c r="C13" s="320" t="s">
        <v>877</v>
      </c>
      <c r="D13" s="152">
        <v>24428.720387759564</v>
      </c>
      <c r="E13" s="152">
        <v>25000.951349976694</v>
      </c>
      <c r="F13" s="152">
        <v>24350.356920938157</v>
      </c>
      <c r="G13" s="152">
        <v>23483.699760017262</v>
      </c>
      <c r="H13" s="152">
        <v>24755.224321111411</v>
      </c>
      <c r="I13" s="152">
        <v>27286.023729364228</v>
      </c>
    </row>
    <row r="14" spans="2:10">
      <c r="B14" s="72" t="s">
        <v>305</v>
      </c>
      <c r="C14" s="320" t="s">
        <v>877</v>
      </c>
      <c r="D14" s="152">
        <v>26756.812542250533</v>
      </c>
      <c r="E14" s="152">
        <v>26275.107058663758</v>
      </c>
      <c r="F14" s="152">
        <v>25831.945946623175</v>
      </c>
      <c r="G14" s="152">
        <v>26617.813125068249</v>
      </c>
      <c r="H14" s="152">
        <v>27411.517385136634</v>
      </c>
      <c r="I14" s="152">
        <v>30353.189193349586</v>
      </c>
    </row>
    <row r="15" spans="2:10">
      <c r="B15" s="72" t="s">
        <v>306</v>
      </c>
      <c r="C15" s="320" t="s">
        <v>876</v>
      </c>
      <c r="D15" s="152">
        <v>25813.254709276414</v>
      </c>
      <c r="E15" s="152">
        <v>23989.75465117249</v>
      </c>
      <c r="F15" s="152">
        <v>23207.344188524636</v>
      </c>
      <c r="G15" s="152">
        <v>22626.606311605596</v>
      </c>
      <c r="H15" s="152">
        <v>23973.98944970272</v>
      </c>
      <c r="I15" s="152">
        <v>26317.020752882629</v>
      </c>
    </row>
    <row r="16" spans="2:10">
      <c r="B16" s="72" t="s">
        <v>307</v>
      </c>
      <c r="C16" s="320" t="s">
        <v>876</v>
      </c>
      <c r="D16" s="152">
        <v>26557.084678046132</v>
      </c>
      <c r="E16" s="152">
        <v>26544.403762003578</v>
      </c>
      <c r="F16" s="152">
        <v>25199.72215484265</v>
      </c>
      <c r="G16" s="152">
        <v>24445.373405368005</v>
      </c>
      <c r="H16" s="152">
        <v>25856.297867348469</v>
      </c>
      <c r="I16" s="152">
        <v>27933.650467299958</v>
      </c>
    </row>
    <row r="17" spans="2:9">
      <c r="B17" s="72" t="s">
        <v>308</v>
      </c>
      <c r="C17" s="320" t="s">
        <v>877</v>
      </c>
      <c r="D17" s="152">
        <v>27954.041868499135</v>
      </c>
      <c r="E17" s="152">
        <v>27582.578949530533</v>
      </c>
      <c r="F17" s="152">
        <v>27220.656386407503</v>
      </c>
      <c r="G17" s="152">
        <v>26965.46015957091</v>
      </c>
      <c r="H17" s="152">
        <v>28022.48257216598</v>
      </c>
      <c r="I17" s="152">
        <v>30543.122510918107</v>
      </c>
    </row>
    <row r="18" spans="2:9">
      <c r="B18" s="72" t="s">
        <v>309</v>
      </c>
      <c r="C18" s="320" t="s">
        <v>876</v>
      </c>
      <c r="D18" s="152">
        <v>25711.757860140486</v>
      </c>
      <c r="E18" s="152">
        <v>24688.498469284095</v>
      </c>
      <c r="F18" s="152">
        <v>24400.840135019364</v>
      </c>
      <c r="G18" s="152">
        <v>23521.263087127605</v>
      </c>
      <c r="H18" s="152">
        <v>24270.729028128189</v>
      </c>
      <c r="I18" s="152">
        <v>25928.909132612946</v>
      </c>
    </row>
    <row r="19" spans="2:9">
      <c r="B19" s="72" t="s">
        <v>310</v>
      </c>
      <c r="C19" s="320" t="s">
        <v>876</v>
      </c>
      <c r="D19" s="152">
        <v>26663.647367305119</v>
      </c>
      <c r="E19" s="152">
        <v>26000.947711982935</v>
      </c>
      <c r="F19" s="152">
        <v>24615.807909325344</v>
      </c>
      <c r="G19" s="152">
        <v>26096.797028117428</v>
      </c>
      <c r="H19" s="152">
        <v>25886.079627616298</v>
      </c>
      <c r="I19" s="152">
        <v>28707.535570732951</v>
      </c>
    </row>
    <row r="20" spans="2:9">
      <c r="B20" s="72" t="s">
        <v>311</v>
      </c>
      <c r="C20" s="320" t="s">
        <v>877</v>
      </c>
      <c r="D20" s="152">
        <v>28220.304689760967</v>
      </c>
      <c r="E20" s="152">
        <v>27340.273130535108</v>
      </c>
      <c r="F20" s="152">
        <v>25616.314259133178</v>
      </c>
      <c r="G20" s="152">
        <v>25536.805885456117</v>
      </c>
      <c r="H20" s="152">
        <v>26843.378415975956</v>
      </c>
      <c r="I20" s="152">
        <v>29566.589207061101</v>
      </c>
    </row>
    <row r="22" spans="2:9">
      <c r="B22" s="296" t="s">
        <v>312</v>
      </c>
      <c r="D22" s="186">
        <v>2011</v>
      </c>
      <c r="E22" s="186">
        <v>2012</v>
      </c>
      <c r="F22" s="186">
        <v>2013</v>
      </c>
      <c r="G22" s="186">
        <v>2014</v>
      </c>
      <c r="H22" s="186">
        <v>2015</v>
      </c>
      <c r="I22" s="186">
        <v>2016</v>
      </c>
    </row>
    <row r="23" spans="2:9">
      <c r="B23" s="297" t="s">
        <v>297</v>
      </c>
      <c r="D23" s="191">
        <v>29358.021730685821</v>
      </c>
      <c r="E23" s="191">
        <v>28651.776891604681</v>
      </c>
      <c r="F23" s="191">
        <v>27796.274152748261</v>
      </c>
      <c r="G23" s="191">
        <v>27715.450027400882</v>
      </c>
      <c r="H23" s="191">
        <v>29251.900066932059</v>
      </c>
      <c r="I23" s="191">
        <v>32026.385165638196</v>
      </c>
    </row>
    <row r="24" spans="2:9">
      <c r="B24" s="72" t="s">
        <v>313</v>
      </c>
      <c r="D24" s="152">
        <v>40936.79648573407</v>
      </c>
      <c r="E24" s="152">
        <v>39129.476670474578</v>
      </c>
      <c r="F24" s="152">
        <v>38141.651293406008</v>
      </c>
      <c r="G24" s="152">
        <v>38174.534314887343</v>
      </c>
      <c r="H24" s="152">
        <v>42358.605771203962</v>
      </c>
      <c r="I24" s="152">
        <v>46447.072706991414</v>
      </c>
    </row>
    <row r="25" spans="2:9">
      <c r="B25" s="72" t="s">
        <v>314</v>
      </c>
      <c r="D25" s="152">
        <v>29361.578461072168</v>
      </c>
      <c r="E25" s="152">
        <v>28825.003838829412</v>
      </c>
      <c r="F25" s="152">
        <v>27947.343715680825</v>
      </c>
      <c r="G25" s="152">
        <v>29226.40067453769</v>
      </c>
      <c r="H25" s="152">
        <v>29867.850078894033</v>
      </c>
      <c r="I25" s="152">
        <v>33356.903066870036</v>
      </c>
    </row>
    <row r="26" spans="2:9">
      <c r="B26" s="72" t="s">
        <v>315</v>
      </c>
      <c r="D26" s="152">
        <v>25833.49738801429</v>
      </c>
      <c r="E26" s="152">
        <v>25320.279824716265</v>
      </c>
      <c r="F26" s="152">
        <v>25175.053690246725</v>
      </c>
      <c r="G26" s="152">
        <v>25235.916640496922</v>
      </c>
      <c r="H26" s="152">
        <v>26015.845882564536</v>
      </c>
      <c r="I26" s="152">
        <v>28757.953490579301</v>
      </c>
    </row>
    <row r="27" spans="2:9">
      <c r="B27" s="72" t="s">
        <v>316</v>
      </c>
      <c r="D27" s="152">
        <v>24819.273685392804</v>
      </c>
      <c r="E27" s="152">
        <v>24810.096166696461</v>
      </c>
      <c r="F27" s="152">
        <v>23792.858103592589</v>
      </c>
      <c r="G27" s="152">
        <v>22750.280487283235</v>
      </c>
      <c r="H27" s="152">
        <v>24350.365306752137</v>
      </c>
      <c r="I27" s="152">
        <v>25765.235603335896</v>
      </c>
    </row>
    <row r="28" spans="2:9">
      <c r="B28" s="72" t="s">
        <v>317</v>
      </c>
      <c r="D28" s="152">
        <v>25767.919570416383</v>
      </c>
      <c r="E28" s="152">
        <v>25121.506287480788</v>
      </c>
      <c r="F28" s="152">
        <v>24485.582832440392</v>
      </c>
      <c r="G28" s="152">
        <v>24285.232195134093</v>
      </c>
      <c r="H28" s="152">
        <v>25426.086771881328</v>
      </c>
      <c r="I28" s="152">
        <v>28058.645647712543</v>
      </c>
    </row>
    <row r="29" spans="2:9">
      <c r="B29" s="72" t="s">
        <v>318</v>
      </c>
      <c r="D29" s="152">
        <v>27551.676019390899</v>
      </c>
      <c r="E29" s="152">
        <v>27287.785659496745</v>
      </c>
      <c r="F29" s="152">
        <v>26644.49089792405</v>
      </c>
      <c r="G29" s="152">
        <v>26238.274397944875</v>
      </c>
      <c r="H29" s="152">
        <v>27412.889405204467</v>
      </c>
      <c r="I29" s="152">
        <v>29791.263542164321</v>
      </c>
    </row>
    <row r="30" spans="2:9">
      <c r="B30" s="72" t="s">
        <v>319</v>
      </c>
      <c r="D30" s="152">
        <v>26181.080998319623</v>
      </c>
      <c r="E30" s="152">
        <v>25326.197667992998</v>
      </c>
      <c r="F30" s="152">
        <v>24508.496007170579</v>
      </c>
      <c r="G30" s="152">
        <v>24777.064756594453</v>
      </c>
      <c r="H30" s="152">
        <v>25064.719012019865</v>
      </c>
      <c r="I30" s="152">
        <v>27274.499215164626</v>
      </c>
    </row>
    <row r="31" spans="2:9">
      <c r="B31" s="72" t="s">
        <v>320</v>
      </c>
      <c r="D31" s="152">
        <v>28220.304689760967</v>
      </c>
      <c r="E31" s="152">
        <v>27340.273130535108</v>
      </c>
      <c r="F31" s="152">
        <v>25616.314259133178</v>
      </c>
      <c r="G31" s="152">
        <v>25536.805885456117</v>
      </c>
      <c r="H31" s="152">
        <v>26843.378415975956</v>
      </c>
      <c r="I31" s="152">
        <v>29566.589207061101</v>
      </c>
    </row>
    <row r="33" spans="2:9">
      <c r="B33" s="296" t="s">
        <v>878</v>
      </c>
      <c r="D33" s="186">
        <v>2011</v>
      </c>
      <c r="E33" s="186">
        <v>2012</v>
      </c>
      <c r="F33" s="186">
        <v>2013</v>
      </c>
      <c r="G33" s="186">
        <v>2014</v>
      </c>
      <c r="H33" s="186">
        <v>2015</v>
      </c>
      <c r="I33" s="186">
        <v>2016</v>
      </c>
    </row>
    <row r="34" spans="2:9">
      <c r="B34" s="321" t="s">
        <v>880</v>
      </c>
      <c r="D34" s="152">
        <v>36539.509941981203</v>
      </c>
      <c r="E34" s="152">
        <v>35235.17441315802</v>
      </c>
      <c r="F34" s="152">
        <v>34277.576852022677</v>
      </c>
      <c r="G34" s="152">
        <v>34759.238156506988</v>
      </c>
      <c r="H34" s="152">
        <v>37504.885245709404</v>
      </c>
      <c r="I34" s="152">
        <v>41315.928619989973</v>
      </c>
    </row>
    <row r="35" spans="2:9">
      <c r="B35" s="321" t="s">
        <v>881</v>
      </c>
      <c r="D35" s="152">
        <v>26770.879141761197</v>
      </c>
      <c r="E35" s="152">
        <v>26454.730918259098</v>
      </c>
      <c r="F35" s="152">
        <v>25546.938264807428</v>
      </c>
      <c r="G35" s="152">
        <v>25204.0340988024</v>
      </c>
      <c r="H35" s="152">
        <v>26459.14134160749</v>
      </c>
      <c r="I35" s="152">
        <v>28821.483972662605</v>
      </c>
    </row>
    <row r="36" spans="2:9">
      <c r="B36" s="321" t="s">
        <v>882</v>
      </c>
      <c r="D36" s="152">
        <v>26051.788590474909</v>
      </c>
      <c r="E36" s="152">
        <v>25296.591274392536</v>
      </c>
      <c r="F36" s="152">
        <v>24652.697512641582</v>
      </c>
      <c r="G36" s="152">
        <v>24559.85144078908</v>
      </c>
      <c r="H36" s="152">
        <v>25349.206693682288</v>
      </c>
      <c r="I36" s="152">
        <v>27754.403494774633</v>
      </c>
    </row>
    <row r="38" spans="2:9">
      <c r="D38"/>
      <c r="E38"/>
      <c r="F38"/>
      <c r="G38"/>
      <c r="H38"/>
    </row>
    <row r="39" spans="2:9">
      <c r="B39" s="188" t="s">
        <v>931</v>
      </c>
      <c r="C39" s="330" t="s">
        <v>937</v>
      </c>
      <c r="D39"/>
      <c r="E39"/>
      <c r="F39"/>
      <c r="G39"/>
      <c r="H39"/>
    </row>
    <row r="40" spans="2:9">
      <c r="D40"/>
      <c r="E40"/>
      <c r="F40"/>
      <c r="G40"/>
      <c r="H40"/>
    </row>
    <row r="41" spans="2:9">
      <c r="B41" s="188" t="s">
        <v>936</v>
      </c>
      <c r="C41" s="188" t="s">
        <v>198</v>
      </c>
      <c r="D41"/>
      <c r="E41"/>
      <c r="F41"/>
      <c r="G41"/>
      <c r="H41"/>
    </row>
    <row r="42" spans="2:9">
      <c r="B42" s="188"/>
      <c r="C42" s="188" t="s">
        <v>932</v>
      </c>
    </row>
    <row r="43" spans="2:9">
      <c r="B43" s="188" t="s">
        <v>447</v>
      </c>
      <c r="C43" s="182" t="s">
        <v>924</v>
      </c>
    </row>
    <row r="44" spans="2:9">
      <c r="B44" s="188" t="s">
        <v>448</v>
      </c>
      <c r="C44" s="327" t="s">
        <v>918</v>
      </c>
    </row>
    <row r="46" spans="2:9">
      <c r="B46" s="294" t="s">
        <v>999</v>
      </c>
      <c r="C46" s="330" t="s">
        <v>935</v>
      </c>
    </row>
    <row r="47" spans="2:9">
      <c r="B47" s="294" t="s">
        <v>447</v>
      </c>
      <c r="C47" s="182" t="s">
        <v>934</v>
      </c>
    </row>
  </sheetData>
  <hyperlinks>
    <hyperlink ref="B1" location="'NČI 2014+ v14 '!N27" display="zpět" xr:uid="{00000000-0004-0000-1D00-000000000000}"/>
    <hyperlink ref="C43" r:id="rId1" xr:uid="{00000000-0004-0000-1D00-000001000000}"/>
    <hyperlink ref="C47" r:id="rId2" xr:uid="{00000000-0004-0000-1D00-000002000000}"/>
  </hyperlinks>
  <pageMargins left="0.7" right="0.7" top="0.78740157499999996" bottom="0.78740157499999996"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B1:J47"/>
  <sheetViews>
    <sheetView workbookViewId="0">
      <pane xSplit="3" ySplit="5" topLeftCell="D6" activePane="bottomRight" state="frozen"/>
      <selection pane="topRight" activeCell="D1" sqref="D1"/>
      <selection pane="bottomLeft" activeCell="A6" sqref="A6"/>
      <selection pane="bottomRight" activeCell="I6" sqref="I6"/>
    </sheetView>
  </sheetViews>
  <sheetFormatPr defaultColWidth="9.1796875" defaultRowHeight="14.5"/>
  <cols>
    <col min="1" max="1" width="3.7265625" style="294" customWidth="1"/>
    <col min="2" max="2" width="24.54296875" style="294" bestFit="1" customWidth="1"/>
    <col min="3" max="3" width="5.7265625" style="294" customWidth="1"/>
    <col min="4" max="8" width="10.26953125" style="294" customWidth="1"/>
    <col min="9" max="9" width="10.54296875" style="294" customWidth="1"/>
    <col min="10" max="16384" width="9.1796875" style="294"/>
  </cols>
  <sheetData>
    <row r="1" spans="2:10">
      <c r="B1" s="182" t="s">
        <v>295</v>
      </c>
    </row>
    <row r="2" spans="2:10">
      <c r="B2" s="183" t="s">
        <v>897</v>
      </c>
    </row>
    <row r="3" spans="2:10">
      <c r="D3"/>
      <c r="E3"/>
      <c r="F3"/>
      <c r="G3"/>
      <c r="H3"/>
      <c r="I3"/>
    </row>
    <row r="4" spans="2:10">
      <c r="J4" s="319" t="s">
        <v>848</v>
      </c>
    </row>
    <row r="5" spans="2:10">
      <c r="B5" s="296" t="s">
        <v>296</v>
      </c>
      <c r="C5" s="186" t="s">
        <v>874</v>
      </c>
      <c r="D5" s="186">
        <v>2011</v>
      </c>
      <c r="E5" s="186">
        <v>2012</v>
      </c>
      <c r="F5" s="186">
        <v>2013</v>
      </c>
      <c r="G5" s="186">
        <v>2014</v>
      </c>
      <c r="H5" s="186">
        <v>2015</v>
      </c>
      <c r="I5" s="186">
        <v>2016</v>
      </c>
    </row>
    <row r="6" spans="2:10">
      <c r="B6" s="297" t="s">
        <v>297</v>
      </c>
      <c r="C6" s="172"/>
      <c r="D6" s="191">
        <v>21634.491928618623</v>
      </c>
      <c r="E6" s="191">
        <v>22937.082690865216</v>
      </c>
      <c r="F6" s="191">
        <v>22698.427036520621</v>
      </c>
      <c r="G6" s="191">
        <v>23416.012599147067</v>
      </c>
      <c r="H6" s="191">
        <v>22986.190796575658</v>
      </c>
      <c r="I6" s="191">
        <v>25401.940970346848</v>
      </c>
    </row>
    <row r="7" spans="2:10">
      <c r="B7" s="72" t="s">
        <v>298</v>
      </c>
      <c r="C7" s="320" t="s">
        <v>875</v>
      </c>
      <c r="D7" s="152">
        <v>28616.095867546544</v>
      </c>
      <c r="E7" s="152">
        <v>34313.720642255896</v>
      </c>
      <c r="F7" s="152">
        <v>33802.824615370919</v>
      </c>
      <c r="G7" s="152">
        <v>34759.676033210715</v>
      </c>
      <c r="H7" s="152">
        <v>34193.283520645047</v>
      </c>
      <c r="I7" s="152">
        <v>45049.584433596479</v>
      </c>
    </row>
    <row r="8" spans="2:10">
      <c r="B8" s="72" t="s">
        <v>299</v>
      </c>
      <c r="C8" s="320" t="s">
        <v>875</v>
      </c>
      <c r="D8" s="152">
        <v>21187.663203937154</v>
      </c>
      <c r="E8" s="152">
        <v>23818.64457109843</v>
      </c>
      <c r="F8" s="152">
        <v>22764.375984743194</v>
      </c>
      <c r="G8" s="152">
        <v>23626.805046462465</v>
      </c>
      <c r="H8" s="152">
        <v>22395.135678360206</v>
      </c>
      <c r="I8" s="152">
        <v>24968.530523953064</v>
      </c>
    </row>
    <row r="9" spans="2:10">
      <c r="B9" s="72" t="s">
        <v>300</v>
      </c>
      <c r="C9" s="320" t="s">
        <v>876</v>
      </c>
      <c r="D9" s="152">
        <v>20507.322958392793</v>
      </c>
      <c r="E9" s="152">
        <v>21740.026223679903</v>
      </c>
      <c r="F9" s="152">
        <v>20792.967758522707</v>
      </c>
      <c r="G9" s="152">
        <v>22405.007942284505</v>
      </c>
      <c r="H9" s="152">
        <v>21934.753711462778</v>
      </c>
      <c r="I9" s="152">
        <v>23335.247354411567</v>
      </c>
    </row>
    <row r="10" spans="2:10">
      <c r="B10" s="72" t="s">
        <v>301</v>
      </c>
      <c r="C10" s="320" t="s">
        <v>876</v>
      </c>
      <c r="D10" s="152">
        <v>20021.013708811046</v>
      </c>
      <c r="E10" s="152">
        <v>20350.136416637557</v>
      </c>
      <c r="F10" s="152">
        <v>20371.093168028037</v>
      </c>
      <c r="G10" s="152">
        <v>22829.662504343632</v>
      </c>
      <c r="H10" s="152">
        <v>22578.631263685536</v>
      </c>
      <c r="I10" s="152">
        <v>24178.417377512138</v>
      </c>
    </row>
    <row r="11" spans="2:10">
      <c r="B11" s="72" t="s">
        <v>302</v>
      </c>
      <c r="C11" s="320" t="s">
        <v>877</v>
      </c>
      <c r="D11" s="152">
        <v>27715.60763050272</v>
      </c>
      <c r="E11" s="152">
        <v>29861.049733042313</v>
      </c>
      <c r="F11" s="152">
        <v>29678.670455369487</v>
      </c>
      <c r="G11" s="152">
        <v>30260.864435132957</v>
      </c>
      <c r="H11" s="152">
        <v>30222.845929713134</v>
      </c>
      <c r="I11" s="152">
        <v>33410.292213328168</v>
      </c>
    </row>
    <row r="12" spans="2:10">
      <c r="B12" s="72" t="s">
        <v>303</v>
      </c>
      <c r="C12" s="320" t="s">
        <v>877</v>
      </c>
      <c r="D12" s="152">
        <v>21882.030417606362</v>
      </c>
      <c r="E12" s="152">
        <v>22304.002601847875</v>
      </c>
      <c r="F12" s="152">
        <v>23090.69541050159</v>
      </c>
      <c r="G12" s="152">
        <v>22900.011134006567</v>
      </c>
      <c r="H12" s="152">
        <v>23858.46262759282</v>
      </c>
      <c r="I12" s="152">
        <v>29535.150391686679</v>
      </c>
    </row>
    <row r="13" spans="2:10">
      <c r="B13" s="72" t="s">
        <v>304</v>
      </c>
      <c r="C13" s="320" t="s">
        <v>877</v>
      </c>
      <c r="D13" s="152">
        <v>21608.427699125757</v>
      </c>
      <c r="E13" s="152">
        <v>24440.783075192554</v>
      </c>
      <c r="F13" s="152">
        <v>23710.556254934952</v>
      </c>
      <c r="G13" s="152">
        <v>23967.757330985645</v>
      </c>
      <c r="H13" s="152">
        <v>25038.772807059668</v>
      </c>
      <c r="I13" s="152">
        <v>28393.505124963704</v>
      </c>
    </row>
    <row r="14" spans="2:10">
      <c r="B14" s="72" t="s">
        <v>305</v>
      </c>
      <c r="C14" s="320" t="s">
        <v>877</v>
      </c>
      <c r="D14" s="152">
        <v>23279.37478056805</v>
      </c>
      <c r="E14" s="152">
        <v>26925.453254021046</v>
      </c>
      <c r="F14" s="152">
        <v>24462.11832493421</v>
      </c>
      <c r="G14" s="152">
        <v>25893.304542995713</v>
      </c>
      <c r="H14" s="152">
        <v>25749.170342583784</v>
      </c>
      <c r="I14" s="152">
        <v>26820.397340255266</v>
      </c>
    </row>
    <row r="15" spans="2:10">
      <c r="B15" s="72" t="s">
        <v>306</v>
      </c>
      <c r="C15" s="320" t="s">
        <v>876</v>
      </c>
      <c r="D15" s="152">
        <v>18591.203666043009</v>
      </c>
      <c r="E15" s="152">
        <v>20487.685307571464</v>
      </c>
      <c r="F15" s="152">
        <v>18885.126459308656</v>
      </c>
      <c r="G15" s="152">
        <v>19268.290196930768</v>
      </c>
      <c r="H15" s="152">
        <v>18709.123715621685</v>
      </c>
      <c r="I15" s="152">
        <v>18768.466777887988</v>
      </c>
    </row>
    <row r="16" spans="2:10">
      <c r="B16" s="72" t="s">
        <v>307</v>
      </c>
      <c r="C16" s="320" t="s">
        <v>876</v>
      </c>
      <c r="D16" s="152">
        <v>18157.085450237471</v>
      </c>
      <c r="E16" s="152">
        <v>19734.899651443317</v>
      </c>
      <c r="F16" s="152">
        <v>19867.459565822253</v>
      </c>
      <c r="G16" s="152">
        <v>19668.246118311647</v>
      </c>
      <c r="H16" s="152">
        <v>18538.051975788119</v>
      </c>
      <c r="I16" s="152">
        <v>18087.539476493923</v>
      </c>
    </row>
    <row r="17" spans="2:9">
      <c r="B17" s="72" t="s">
        <v>308</v>
      </c>
      <c r="C17" s="320" t="s">
        <v>877</v>
      </c>
      <c r="D17" s="152">
        <v>24957.851252283479</v>
      </c>
      <c r="E17" s="152">
        <v>23642.925378447067</v>
      </c>
      <c r="F17" s="152">
        <v>25370.328434519892</v>
      </c>
      <c r="G17" s="152">
        <v>25161.861847685974</v>
      </c>
      <c r="H17" s="152">
        <v>25074.768485703018</v>
      </c>
      <c r="I17" s="152">
        <v>29677.751185950518</v>
      </c>
    </row>
    <row r="18" spans="2:9">
      <c r="B18" s="72" t="s">
        <v>309</v>
      </c>
      <c r="C18" s="320" t="s">
        <v>876</v>
      </c>
      <c r="D18" s="152">
        <v>20378.324745619444</v>
      </c>
      <c r="E18" s="152">
        <v>20153.665818734054</v>
      </c>
      <c r="F18" s="152">
        <v>21908.895574659473</v>
      </c>
      <c r="G18" s="152">
        <v>21488.616490241468</v>
      </c>
      <c r="H18" s="152">
        <v>21285.98678315818</v>
      </c>
      <c r="I18" s="152">
        <v>22990.67712466255</v>
      </c>
    </row>
    <row r="19" spans="2:9">
      <c r="B19" s="72" t="s">
        <v>310</v>
      </c>
      <c r="C19" s="320" t="s">
        <v>876</v>
      </c>
      <c r="D19" s="152">
        <v>23559.084425094345</v>
      </c>
      <c r="E19" s="152">
        <v>22764.080021912872</v>
      </c>
      <c r="F19" s="152">
        <v>23559.096443001818</v>
      </c>
      <c r="G19" s="152">
        <v>25188.403161680864</v>
      </c>
      <c r="H19" s="152">
        <v>23993.859682584436</v>
      </c>
      <c r="I19" s="152">
        <v>26416.571145347374</v>
      </c>
    </row>
    <row r="20" spans="2:9">
      <c r="B20" s="72" t="s">
        <v>311</v>
      </c>
      <c r="C20" s="320" t="s">
        <v>877</v>
      </c>
      <c r="D20" s="152">
        <v>24122.821759028571</v>
      </c>
      <c r="E20" s="152">
        <v>25696.146913346616</v>
      </c>
      <c r="F20" s="152">
        <v>24764.431721682347</v>
      </c>
      <c r="G20" s="152">
        <v>26226.104432257052</v>
      </c>
      <c r="H20" s="152">
        <v>25794.417994338761</v>
      </c>
      <c r="I20" s="152">
        <v>29917.792828433081</v>
      </c>
    </row>
    <row r="21" spans="2:9">
      <c r="D21" s="86"/>
      <c r="E21" s="86"/>
      <c r="F21" s="86"/>
      <c r="G21" s="86"/>
      <c r="H21" s="86"/>
      <c r="I21" s="86"/>
    </row>
    <row r="22" spans="2:9">
      <c r="B22" s="296" t="s">
        <v>312</v>
      </c>
      <c r="D22" s="331">
        <v>2011</v>
      </c>
      <c r="E22" s="331">
        <v>2012</v>
      </c>
      <c r="F22" s="331">
        <v>2013</v>
      </c>
      <c r="G22" s="331">
        <v>2014</v>
      </c>
      <c r="H22" s="331">
        <v>2015</v>
      </c>
      <c r="I22" s="331">
        <v>2016</v>
      </c>
    </row>
    <row r="23" spans="2:9">
      <c r="B23" s="297" t="s">
        <v>297</v>
      </c>
      <c r="D23" s="191">
        <v>21634.491928618623</v>
      </c>
      <c r="E23" s="191">
        <v>22937.082690865216</v>
      </c>
      <c r="F23" s="191">
        <v>22698.427036520621</v>
      </c>
      <c r="G23" s="191">
        <v>23416.012599147067</v>
      </c>
      <c r="H23" s="191">
        <v>22986.190796575658</v>
      </c>
      <c r="I23" s="191">
        <v>25401.940970346848</v>
      </c>
    </row>
    <row r="24" spans="2:9">
      <c r="B24" s="72" t="s">
        <v>313</v>
      </c>
      <c r="D24" s="152">
        <v>28616.095867546544</v>
      </c>
      <c r="E24" s="152">
        <v>34313.720642255896</v>
      </c>
      <c r="F24" s="152">
        <v>33802.824615370919</v>
      </c>
      <c r="G24" s="152">
        <v>34759.676033210715</v>
      </c>
      <c r="H24" s="152">
        <v>34193.283520645047</v>
      </c>
      <c r="I24" s="152">
        <v>45049.584433596479</v>
      </c>
    </row>
    <row r="25" spans="2:9">
      <c r="B25" s="72" t="s">
        <v>314</v>
      </c>
      <c r="D25" s="152">
        <v>21187.663203937154</v>
      </c>
      <c r="E25" s="152">
        <v>23818.64457109843</v>
      </c>
      <c r="F25" s="152">
        <v>22764.375984743194</v>
      </c>
      <c r="G25" s="152">
        <v>23626.805046462465</v>
      </c>
      <c r="H25" s="152">
        <v>22395.135678360206</v>
      </c>
      <c r="I25" s="152">
        <v>24968.530523953064</v>
      </c>
    </row>
    <row r="26" spans="2:9">
      <c r="B26" s="72" t="s">
        <v>315</v>
      </c>
      <c r="D26" s="152">
        <v>20310.571529184072</v>
      </c>
      <c r="E26" s="152">
        <v>21163.001735616192</v>
      </c>
      <c r="F26" s="152">
        <v>20617.298855971479</v>
      </c>
      <c r="G26" s="152">
        <v>22575.370096489081</v>
      </c>
      <c r="H26" s="152">
        <v>22191.690403168148</v>
      </c>
      <c r="I26" s="152">
        <v>23670.609733982452</v>
      </c>
    </row>
    <row r="27" spans="2:9">
      <c r="B27" s="72" t="s">
        <v>316</v>
      </c>
      <c r="D27" s="152">
        <v>23872.050719666102</v>
      </c>
      <c r="E27" s="152">
        <v>24803.419843310268</v>
      </c>
      <c r="F27" s="152">
        <v>25284.025284025283</v>
      </c>
      <c r="G27" s="152">
        <v>25362.149095184432</v>
      </c>
      <c r="H27" s="152">
        <v>26023.108242217062</v>
      </c>
      <c r="I27" s="152">
        <v>30789.095560831527</v>
      </c>
    </row>
    <row r="28" spans="2:9">
      <c r="B28" s="72" t="s">
        <v>317</v>
      </c>
      <c r="D28" s="152">
        <v>20996.681098993566</v>
      </c>
      <c r="E28" s="152">
        <v>23769.555505456086</v>
      </c>
      <c r="F28" s="152">
        <v>21916.481988411873</v>
      </c>
      <c r="G28" s="152">
        <v>22637.709134278848</v>
      </c>
      <c r="H28" s="152">
        <v>22423.101693951463</v>
      </c>
      <c r="I28" s="152">
        <v>23455.39495006228</v>
      </c>
    </row>
    <row r="29" spans="2:9">
      <c r="B29" s="72" t="s">
        <v>318</v>
      </c>
      <c r="D29" s="152">
        <v>21432.743511484787</v>
      </c>
      <c r="E29" s="152">
        <v>21608.855310448685</v>
      </c>
      <c r="F29" s="152">
        <v>22509.782209070701</v>
      </c>
      <c r="G29" s="152">
        <v>22313.435571998685</v>
      </c>
      <c r="H29" s="152">
        <v>21754.189534604906</v>
      </c>
      <c r="I29" s="152">
        <v>23809.801373692826</v>
      </c>
    </row>
    <row r="30" spans="2:9">
      <c r="B30" s="72" t="s">
        <v>319</v>
      </c>
      <c r="D30" s="152">
        <v>21560.575686249904</v>
      </c>
      <c r="E30" s="152">
        <v>21090.438863753494</v>
      </c>
      <c r="F30" s="152">
        <v>22516.330967531452</v>
      </c>
      <c r="G30" s="152">
        <v>22804.815966670765</v>
      </c>
      <c r="H30" s="152">
        <v>22256.965070801871</v>
      </c>
      <c r="I30" s="152">
        <v>24232.425119214979</v>
      </c>
    </row>
    <row r="31" spans="2:9">
      <c r="B31" s="72" t="s">
        <v>320</v>
      </c>
      <c r="D31" s="152">
        <v>24122.821759028571</v>
      </c>
      <c r="E31" s="152">
        <v>25696.146913346616</v>
      </c>
      <c r="F31" s="152">
        <v>24764.431721682347</v>
      </c>
      <c r="G31" s="152">
        <v>26226.104432257052</v>
      </c>
      <c r="H31" s="152">
        <v>25794.417994338761</v>
      </c>
      <c r="I31" s="152">
        <v>29917.792828433081</v>
      </c>
    </row>
    <row r="32" spans="2:9">
      <c r="D32" s="86"/>
      <c r="E32" s="86"/>
      <c r="F32" s="86"/>
      <c r="G32" s="86"/>
      <c r="H32" s="86"/>
      <c r="I32" s="86"/>
    </row>
    <row r="33" spans="2:9">
      <c r="B33" s="296" t="s">
        <v>878</v>
      </c>
      <c r="D33" s="331">
        <v>2011</v>
      </c>
      <c r="E33" s="331">
        <v>2012</v>
      </c>
      <c r="F33" s="331">
        <v>2013</v>
      </c>
      <c r="G33" s="331">
        <v>2014</v>
      </c>
      <c r="H33" s="331">
        <v>2015</v>
      </c>
      <c r="I33" s="331">
        <v>2016</v>
      </c>
    </row>
    <row r="34" spans="2:9">
      <c r="B34" s="321" t="s">
        <v>880</v>
      </c>
      <c r="D34" s="152">
        <v>22254.016942155751</v>
      </c>
      <c r="E34" s="152">
        <v>25353.870376814419</v>
      </c>
      <c r="F34" s="152">
        <v>24356.747315276603</v>
      </c>
      <c r="G34" s="152">
        <v>25230.706979563856</v>
      </c>
      <c r="H34" s="152">
        <v>24180.968902916014</v>
      </c>
      <c r="I34" s="152">
        <v>28184.830891812559</v>
      </c>
    </row>
    <row r="35" spans="2:9">
      <c r="B35" s="321" t="s">
        <v>881</v>
      </c>
      <c r="D35" s="152">
        <v>23955.483433063411</v>
      </c>
      <c r="E35" s="152">
        <v>25019.036109371278</v>
      </c>
      <c r="F35" s="152">
        <v>24929.117333343365</v>
      </c>
      <c r="G35" s="152">
        <v>25445.033129042637</v>
      </c>
      <c r="H35" s="152">
        <v>25548.370915402233</v>
      </c>
      <c r="I35" s="152">
        <v>29302.524244031789</v>
      </c>
    </row>
    <row r="36" spans="2:9">
      <c r="B36" s="321" t="s">
        <v>882</v>
      </c>
      <c r="D36" s="152">
        <v>19867.383627850064</v>
      </c>
      <c r="E36" s="152">
        <v>20718.752314337715</v>
      </c>
      <c r="F36" s="152">
        <v>20635.994682292425</v>
      </c>
      <c r="G36" s="152">
        <v>21447.12773622285</v>
      </c>
      <c r="H36" s="152">
        <v>20852.831064558683</v>
      </c>
      <c r="I36" s="152">
        <v>21822.382617001844</v>
      </c>
    </row>
    <row r="39" spans="2:9">
      <c r="B39" s="188" t="s">
        <v>931</v>
      </c>
      <c r="C39" s="330" t="s">
        <v>937</v>
      </c>
    </row>
    <row r="41" spans="2:9">
      <c r="B41" s="188" t="s">
        <v>936</v>
      </c>
      <c r="C41" s="188" t="s">
        <v>198</v>
      </c>
    </row>
    <row r="42" spans="2:9">
      <c r="B42" s="188"/>
      <c r="C42" s="188" t="s">
        <v>932</v>
      </c>
    </row>
    <row r="43" spans="2:9">
      <c r="B43" s="188" t="s">
        <v>447</v>
      </c>
      <c r="C43" s="182" t="s">
        <v>924</v>
      </c>
    </row>
    <row r="44" spans="2:9">
      <c r="B44" s="188" t="s">
        <v>448</v>
      </c>
      <c r="C44" s="327" t="s">
        <v>918</v>
      </c>
    </row>
    <row r="46" spans="2:9">
      <c r="B46" s="294" t="s">
        <v>933</v>
      </c>
      <c r="C46" s="330" t="s">
        <v>935</v>
      </c>
    </row>
    <row r="47" spans="2:9">
      <c r="B47" s="294" t="s">
        <v>447</v>
      </c>
      <c r="C47" s="182" t="s">
        <v>934</v>
      </c>
    </row>
  </sheetData>
  <hyperlinks>
    <hyperlink ref="B1" location="'NČI 2014+ v14 '!N28" display="zpět" xr:uid="{00000000-0004-0000-1E00-000000000000}"/>
    <hyperlink ref="C43" r:id="rId1" xr:uid="{00000000-0004-0000-1E00-000001000000}"/>
    <hyperlink ref="C47" r:id="rId2" xr:uid="{00000000-0004-0000-1E00-000002000000}"/>
  </hyperlinks>
  <pageMargins left="0.7" right="0.7" top="0.78740157499999996" bottom="0.78740157499999996" header="0.3" footer="0.3"/>
  <pageSetup paperSize="9" orientation="portrait" r:id="rId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B1:J47"/>
  <sheetViews>
    <sheetView workbookViewId="0">
      <pane xSplit="3" ySplit="5" topLeftCell="D6" activePane="bottomRight" state="frozen"/>
      <selection pane="topRight" activeCell="D1" sqref="D1"/>
      <selection pane="bottomLeft" activeCell="A6" sqref="A6"/>
      <selection pane="bottomRight" activeCell="I23" sqref="I23"/>
    </sheetView>
  </sheetViews>
  <sheetFormatPr defaultColWidth="9.1796875" defaultRowHeight="14.5"/>
  <cols>
    <col min="1" max="1" width="3.7265625" style="294" customWidth="1"/>
    <col min="2" max="2" width="24.54296875" style="294" bestFit="1" customWidth="1"/>
    <col min="3" max="3" width="5.7265625" style="294" customWidth="1"/>
    <col min="4" max="9" width="10.26953125" style="294" customWidth="1"/>
    <col min="10" max="16384" width="9.1796875" style="294"/>
  </cols>
  <sheetData>
    <row r="1" spans="2:10">
      <c r="B1" s="182" t="s">
        <v>295</v>
      </c>
    </row>
    <row r="2" spans="2:10">
      <c r="B2" s="183" t="s">
        <v>898</v>
      </c>
    </row>
    <row r="3" spans="2:10">
      <c r="D3"/>
      <c r="E3"/>
      <c r="F3"/>
      <c r="G3"/>
      <c r="H3"/>
      <c r="I3"/>
    </row>
    <row r="4" spans="2:10">
      <c r="J4" s="319" t="s">
        <v>848</v>
      </c>
    </row>
    <row r="5" spans="2:10">
      <c r="B5" s="296" t="s">
        <v>296</v>
      </c>
      <c r="C5" s="186" t="s">
        <v>874</v>
      </c>
      <c r="D5" s="186">
        <v>2011</v>
      </c>
      <c r="E5" s="186">
        <v>2012</v>
      </c>
      <c r="F5" s="186">
        <v>2013</v>
      </c>
      <c r="G5" s="186">
        <v>2014</v>
      </c>
      <c r="H5" s="186">
        <v>2015</v>
      </c>
      <c r="I5" s="186">
        <v>2016</v>
      </c>
    </row>
    <row r="6" spans="2:10">
      <c r="B6" s="297" t="s">
        <v>297</v>
      </c>
      <c r="C6" s="172"/>
      <c r="D6" s="191">
        <v>29292.62765896957</v>
      </c>
      <c r="E6" s="191">
        <v>28512.412354357719</v>
      </c>
      <c r="F6" s="191">
        <v>27789.828647477949</v>
      </c>
      <c r="G6" s="191">
        <v>28763.541544942353</v>
      </c>
      <c r="H6" s="191">
        <v>29974.822848451011</v>
      </c>
      <c r="I6" s="191">
        <v>32720.138512743706</v>
      </c>
    </row>
    <row r="7" spans="2:10">
      <c r="B7" s="72" t="s">
        <v>298</v>
      </c>
      <c r="C7" s="320" t="s">
        <v>875</v>
      </c>
      <c r="D7" s="152">
        <v>41023.355096628024</v>
      </c>
      <c r="E7" s="152">
        <v>36954.753274614122</v>
      </c>
      <c r="F7" s="152">
        <v>36990.264662483627</v>
      </c>
      <c r="G7" s="152">
        <v>39335.462163734934</v>
      </c>
      <c r="H7" s="152">
        <v>42931.667642599554</v>
      </c>
      <c r="I7" s="152">
        <v>47568.723991961429</v>
      </c>
    </row>
    <row r="8" spans="2:10">
      <c r="B8" s="72" t="s">
        <v>299</v>
      </c>
      <c r="C8" s="320" t="s">
        <v>875</v>
      </c>
      <c r="D8" s="152">
        <v>32348.860078044076</v>
      </c>
      <c r="E8" s="152">
        <v>32261.212832309571</v>
      </c>
      <c r="F8" s="152">
        <v>31075.604151116859</v>
      </c>
      <c r="G8" s="152">
        <v>34653.219941914831</v>
      </c>
      <c r="H8" s="152">
        <v>35563.773973776108</v>
      </c>
      <c r="I8" s="152">
        <v>39356.358462622229</v>
      </c>
    </row>
    <row r="9" spans="2:10">
      <c r="B9" s="72" t="s">
        <v>300</v>
      </c>
      <c r="C9" s="320" t="s">
        <v>876</v>
      </c>
      <c r="D9" s="152">
        <v>24784.623614541943</v>
      </c>
      <c r="E9" s="152">
        <v>25104.064243273013</v>
      </c>
      <c r="F9" s="152">
        <v>25173.915422080398</v>
      </c>
      <c r="G9" s="152">
        <v>24283.219067148715</v>
      </c>
      <c r="H9" s="152">
        <v>24972.262809981465</v>
      </c>
      <c r="I9" s="152">
        <v>27881.381206954375</v>
      </c>
    </row>
    <row r="10" spans="2:10">
      <c r="B10" s="72" t="s">
        <v>301</v>
      </c>
      <c r="C10" s="320" t="s">
        <v>876</v>
      </c>
      <c r="D10" s="152">
        <v>28584.861495841327</v>
      </c>
      <c r="E10" s="152">
        <v>25858.615493788504</v>
      </c>
      <c r="F10" s="152">
        <v>27013.457531873817</v>
      </c>
      <c r="G10" s="152">
        <v>29538.615516918358</v>
      </c>
      <c r="H10" s="152">
        <v>30103.244001930267</v>
      </c>
      <c r="I10" s="152">
        <v>33377.714119053184</v>
      </c>
    </row>
    <row r="11" spans="2:10">
      <c r="B11" s="72" t="s">
        <v>302</v>
      </c>
      <c r="C11" s="320" t="s">
        <v>877</v>
      </c>
      <c r="D11" s="152">
        <v>20136.108161499702</v>
      </c>
      <c r="E11" s="152">
        <v>19246.873472506384</v>
      </c>
      <c r="F11" s="152">
        <v>19506.248557069084</v>
      </c>
      <c r="G11" s="152">
        <v>20025.88255199539</v>
      </c>
      <c r="H11" s="152">
        <v>19887.701534741635</v>
      </c>
      <c r="I11" s="152">
        <v>21771.142120785345</v>
      </c>
    </row>
    <row r="12" spans="2:10">
      <c r="B12" s="72" t="s">
        <v>303</v>
      </c>
      <c r="C12" s="320" t="s">
        <v>877</v>
      </c>
      <c r="D12" s="152">
        <v>28404.46062067552</v>
      </c>
      <c r="E12" s="152">
        <v>28725.662112445807</v>
      </c>
      <c r="F12" s="152">
        <v>27198.650254244974</v>
      </c>
      <c r="G12" s="152">
        <v>27134.758321414247</v>
      </c>
      <c r="H12" s="152">
        <v>30322.735403767889</v>
      </c>
      <c r="I12" s="152">
        <v>29947.12440968999</v>
      </c>
    </row>
    <row r="13" spans="2:10">
      <c r="B13" s="72" t="s">
        <v>304</v>
      </c>
      <c r="C13" s="320" t="s">
        <v>877</v>
      </c>
      <c r="D13" s="152">
        <v>23624.377750290281</v>
      </c>
      <c r="E13" s="152">
        <v>24670.850703140328</v>
      </c>
      <c r="F13" s="152">
        <v>24394.964464146349</v>
      </c>
      <c r="G13" s="152">
        <v>23963.262917465625</v>
      </c>
      <c r="H13" s="152">
        <v>25961.340647153389</v>
      </c>
      <c r="I13" s="152">
        <v>28490.774089246879</v>
      </c>
    </row>
    <row r="14" spans="2:10">
      <c r="B14" s="72" t="s">
        <v>305</v>
      </c>
      <c r="C14" s="320" t="s">
        <v>877</v>
      </c>
      <c r="D14" s="152">
        <v>28173.338517219225</v>
      </c>
      <c r="E14" s="152">
        <v>27361.827403924242</v>
      </c>
      <c r="F14" s="152">
        <v>28148.704380031104</v>
      </c>
      <c r="G14" s="152">
        <v>30240.393739552885</v>
      </c>
      <c r="H14" s="152">
        <v>31016.591996315085</v>
      </c>
      <c r="I14" s="152">
        <v>34824.850660221113</v>
      </c>
    </row>
    <row r="15" spans="2:10">
      <c r="B15" s="72" t="s">
        <v>306</v>
      </c>
      <c r="C15" s="320" t="s">
        <v>876</v>
      </c>
      <c r="D15" s="152">
        <v>26866.10176384549</v>
      </c>
      <c r="E15" s="152">
        <v>22705.897251380349</v>
      </c>
      <c r="F15" s="152">
        <v>22646.461898181191</v>
      </c>
      <c r="G15" s="152">
        <v>22140.985982652575</v>
      </c>
      <c r="H15" s="152">
        <v>24171.248938825112</v>
      </c>
      <c r="I15" s="152">
        <v>26365.537207479429</v>
      </c>
    </row>
    <row r="16" spans="2:10">
      <c r="B16" s="72" t="s">
        <v>307</v>
      </c>
      <c r="C16" s="320" t="s">
        <v>876</v>
      </c>
      <c r="D16" s="152">
        <v>26569.774437200955</v>
      </c>
      <c r="E16" s="152">
        <v>26927.1796959723</v>
      </c>
      <c r="F16" s="152">
        <v>25795.121320718874</v>
      </c>
      <c r="G16" s="152">
        <v>25094.497999451334</v>
      </c>
      <c r="H16" s="152">
        <v>26591.492756350897</v>
      </c>
      <c r="I16" s="152">
        <v>28522.911902467749</v>
      </c>
    </row>
    <row r="17" spans="2:9">
      <c r="B17" s="72" t="s">
        <v>308</v>
      </c>
      <c r="C17" s="320" t="s">
        <v>877</v>
      </c>
      <c r="D17" s="152">
        <v>29095.296026285134</v>
      </c>
      <c r="E17" s="152">
        <v>29614.838612109594</v>
      </c>
      <c r="F17" s="152">
        <v>28744.866258014681</v>
      </c>
      <c r="G17" s="152">
        <v>29188.955051054127</v>
      </c>
      <c r="H17" s="152">
        <v>29011.645269960991</v>
      </c>
      <c r="I17" s="152">
        <v>31381.517818016291</v>
      </c>
    </row>
    <row r="18" spans="2:9">
      <c r="B18" s="72" t="s">
        <v>309</v>
      </c>
      <c r="C18" s="320" t="s">
        <v>876</v>
      </c>
      <c r="D18" s="152">
        <v>25588.055727291863</v>
      </c>
      <c r="E18" s="152">
        <v>25467.372950626133</v>
      </c>
      <c r="F18" s="152">
        <v>24452.380851267102</v>
      </c>
      <c r="G18" s="152">
        <v>24600.094961209266</v>
      </c>
      <c r="H18" s="152">
        <v>25053.554774418459</v>
      </c>
      <c r="I18" s="152">
        <v>26509.347267282265</v>
      </c>
    </row>
    <row r="19" spans="2:9">
      <c r="B19" s="72" t="s">
        <v>310</v>
      </c>
      <c r="C19" s="320" t="s">
        <v>876</v>
      </c>
      <c r="D19" s="152">
        <v>27938.989984300617</v>
      </c>
      <c r="E19" s="152">
        <v>27218.801725405385</v>
      </c>
      <c r="F19" s="152">
        <v>26323.530031874001</v>
      </c>
      <c r="G19" s="152">
        <v>29054.908256046667</v>
      </c>
      <c r="H19" s="152">
        <v>28566.725127924848</v>
      </c>
      <c r="I19" s="152">
        <v>31686.211942189046</v>
      </c>
    </row>
    <row r="20" spans="2:9">
      <c r="B20" s="72" t="s">
        <v>311</v>
      </c>
      <c r="C20" s="320" t="s">
        <v>877</v>
      </c>
      <c r="D20" s="152">
        <v>32258.160862552206</v>
      </c>
      <c r="E20" s="152">
        <v>31124.645461156178</v>
      </c>
      <c r="F20" s="152">
        <v>28878.172037592456</v>
      </c>
      <c r="G20" s="152">
        <v>29636.170118090817</v>
      </c>
      <c r="H20" s="152">
        <v>31336.09449334061</v>
      </c>
      <c r="I20" s="152">
        <v>34989.592291326429</v>
      </c>
    </row>
    <row r="22" spans="2:9">
      <c r="B22" s="296" t="s">
        <v>312</v>
      </c>
      <c r="D22" s="186">
        <v>2011</v>
      </c>
      <c r="E22" s="186">
        <v>2012</v>
      </c>
      <c r="F22" s="186">
        <v>2013</v>
      </c>
      <c r="G22" s="186">
        <v>2014</v>
      </c>
      <c r="H22" s="186">
        <v>2015</v>
      </c>
      <c r="I22" s="186">
        <v>2016</v>
      </c>
    </row>
    <row r="23" spans="2:9">
      <c r="B23" s="297" t="s">
        <v>297</v>
      </c>
      <c r="D23" s="191">
        <v>29292.62765896957</v>
      </c>
      <c r="E23" s="191">
        <v>28512.412354357719</v>
      </c>
      <c r="F23" s="191">
        <v>27789.828647477949</v>
      </c>
      <c r="G23" s="191">
        <v>28763.541544942353</v>
      </c>
      <c r="H23" s="191">
        <v>29974.822848451011</v>
      </c>
      <c r="I23" s="191">
        <v>32720.138512743706</v>
      </c>
    </row>
    <row r="24" spans="2:9">
      <c r="B24" s="72" t="s">
        <v>313</v>
      </c>
      <c r="D24" s="152">
        <v>41023.355096628024</v>
      </c>
      <c r="E24" s="152">
        <v>36954.753274614122</v>
      </c>
      <c r="F24" s="152">
        <v>36990.264662483627</v>
      </c>
      <c r="G24" s="152">
        <v>39335.462163734934</v>
      </c>
      <c r="H24" s="152">
        <v>42931.667642599554</v>
      </c>
      <c r="I24" s="152">
        <v>47568.723991961429</v>
      </c>
    </row>
    <row r="25" spans="2:9">
      <c r="B25" s="72" t="s">
        <v>314</v>
      </c>
      <c r="D25" s="152">
        <v>32348.860078044076</v>
      </c>
      <c r="E25" s="152">
        <v>32261.212832309571</v>
      </c>
      <c r="F25" s="152">
        <v>31075.604151116859</v>
      </c>
      <c r="G25" s="152">
        <v>34653.219941914831</v>
      </c>
      <c r="H25" s="152">
        <v>35563.773973776108</v>
      </c>
      <c r="I25" s="152">
        <v>39356.358462622229</v>
      </c>
    </row>
    <row r="26" spans="2:9">
      <c r="B26" s="72" t="s">
        <v>315</v>
      </c>
      <c r="D26" s="152">
        <v>26631.317075453684</v>
      </c>
      <c r="E26" s="152">
        <v>25472.079053435653</v>
      </c>
      <c r="F26" s="152">
        <v>26077.199382521037</v>
      </c>
      <c r="G26" s="152">
        <v>26831.964363682917</v>
      </c>
      <c r="H26" s="152">
        <v>27446.51642161169</v>
      </c>
      <c r="I26" s="152">
        <v>30512.164683518571</v>
      </c>
    </row>
    <row r="27" spans="2:9">
      <c r="B27" s="72" t="s">
        <v>316</v>
      </c>
      <c r="D27" s="152">
        <v>26196.296343185473</v>
      </c>
      <c r="E27" s="152">
        <v>26186.907418234226</v>
      </c>
      <c r="F27" s="152">
        <v>25219.11270153744</v>
      </c>
      <c r="G27" s="152">
        <v>25314.657467503337</v>
      </c>
      <c r="H27" s="152">
        <v>27574.468208890226</v>
      </c>
      <c r="I27" s="152">
        <v>27866.443878129528</v>
      </c>
    </row>
    <row r="28" spans="2:9">
      <c r="B28" s="72" t="s">
        <v>317</v>
      </c>
      <c r="D28" s="152">
        <v>26348.765304729492</v>
      </c>
      <c r="E28" s="152">
        <v>24928.897883196481</v>
      </c>
      <c r="F28" s="152">
        <v>25058.40127046845</v>
      </c>
      <c r="G28" s="152">
        <v>25379.787298992105</v>
      </c>
      <c r="H28" s="152">
        <v>27001.476859345144</v>
      </c>
      <c r="I28" s="152">
        <v>29901.202833024992</v>
      </c>
    </row>
    <row r="29" spans="2:9">
      <c r="B29" s="72" t="s">
        <v>318</v>
      </c>
      <c r="D29" s="152">
        <v>28203.394833779261</v>
      </c>
      <c r="E29" s="152">
        <v>28682.546078151161</v>
      </c>
      <c r="F29" s="152">
        <v>27701.042620785589</v>
      </c>
      <c r="G29" s="152">
        <v>27705.687772784702</v>
      </c>
      <c r="H29" s="152">
        <v>28148.441135470726</v>
      </c>
      <c r="I29" s="152">
        <v>30338.014999890507</v>
      </c>
    </row>
    <row r="30" spans="2:9">
      <c r="B30" s="72" t="s">
        <v>319</v>
      </c>
      <c r="D30" s="152">
        <v>26853.235552669928</v>
      </c>
      <c r="E30" s="152">
        <v>26404.313861458664</v>
      </c>
      <c r="F30" s="152">
        <v>25477.70272481041</v>
      </c>
      <c r="G30" s="152">
        <v>26975.412181976371</v>
      </c>
      <c r="H30" s="152">
        <v>26930.371967739011</v>
      </c>
      <c r="I30" s="152">
        <v>29225.390137529819</v>
      </c>
    </row>
    <row r="31" spans="2:9">
      <c r="B31" s="72" t="s">
        <v>320</v>
      </c>
      <c r="D31" s="152">
        <v>32258.160862552206</v>
      </c>
      <c r="E31" s="152">
        <v>31124.645461156178</v>
      </c>
      <c r="F31" s="152">
        <v>28878.172037592456</v>
      </c>
      <c r="G31" s="152">
        <v>29636.170118090817</v>
      </c>
      <c r="H31" s="152">
        <v>31336.09449334061</v>
      </c>
      <c r="I31" s="152">
        <v>34989.592291326429</v>
      </c>
    </row>
    <row r="33" spans="2:9">
      <c r="B33" s="296" t="s">
        <v>878</v>
      </c>
      <c r="D33" s="186">
        <v>2011</v>
      </c>
      <c r="E33" s="186">
        <v>2012</v>
      </c>
      <c r="F33" s="186">
        <v>2013</v>
      </c>
      <c r="G33" s="186">
        <v>2014</v>
      </c>
      <c r="H33" s="186">
        <v>2015</v>
      </c>
      <c r="I33" s="186">
        <v>2016</v>
      </c>
    </row>
    <row r="34" spans="2:9">
      <c r="B34" s="321" t="s">
        <v>880</v>
      </c>
      <c r="D34" s="152">
        <v>35726.957809713356</v>
      </c>
      <c r="E34" s="152">
        <v>34129.536224395197</v>
      </c>
      <c r="F34" s="152">
        <v>33386.206277519748</v>
      </c>
      <c r="G34" s="152">
        <v>36443.288105655825</v>
      </c>
      <c r="H34" s="152">
        <v>38338.937995954126</v>
      </c>
      <c r="I34" s="152">
        <v>42380.118633038597</v>
      </c>
    </row>
    <row r="35" spans="2:9">
      <c r="B35" s="321" t="s">
        <v>881</v>
      </c>
      <c r="D35" s="152">
        <v>28520.064270886851</v>
      </c>
      <c r="E35" s="152">
        <v>28373.750156903414</v>
      </c>
      <c r="F35" s="152">
        <v>27368.783778787332</v>
      </c>
      <c r="G35" s="152">
        <v>27893.037330099945</v>
      </c>
      <c r="H35" s="152">
        <v>29191.516024605618</v>
      </c>
      <c r="I35" s="152">
        <v>31599.010172481223</v>
      </c>
    </row>
    <row r="36" spans="2:9">
      <c r="B36" s="321" t="s">
        <v>882</v>
      </c>
      <c r="D36" s="152">
        <v>26733.979512371599</v>
      </c>
      <c r="E36" s="152">
        <v>25598.801821847446</v>
      </c>
      <c r="F36" s="152">
        <v>25297.115489928248</v>
      </c>
      <c r="G36" s="152">
        <v>25859.65053124278</v>
      </c>
      <c r="H36" s="152">
        <v>26619.443256927552</v>
      </c>
      <c r="I36" s="152">
        <v>29111.633621977679</v>
      </c>
    </row>
    <row r="39" spans="2:9">
      <c r="B39" s="188" t="s">
        <v>931</v>
      </c>
      <c r="C39" s="330" t="s">
        <v>937</v>
      </c>
    </row>
    <row r="41" spans="2:9">
      <c r="B41" s="188" t="s">
        <v>936</v>
      </c>
      <c r="C41" s="188" t="s">
        <v>198</v>
      </c>
    </row>
    <row r="42" spans="2:9">
      <c r="B42" s="188"/>
      <c r="C42" s="188" t="s">
        <v>932</v>
      </c>
    </row>
    <row r="43" spans="2:9">
      <c r="B43" s="188" t="s">
        <v>447</v>
      </c>
      <c r="C43" s="182" t="s">
        <v>924</v>
      </c>
    </row>
    <row r="44" spans="2:9">
      <c r="B44" s="188" t="s">
        <v>448</v>
      </c>
      <c r="C44" s="327" t="s">
        <v>918</v>
      </c>
    </row>
    <row r="46" spans="2:9">
      <c r="B46" s="294" t="s">
        <v>933</v>
      </c>
      <c r="C46" s="330" t="s">
        <v>935</v>
      </c>
    </row>
    <row r="47" spans="2:9">
      <c r="B47" s="294" t="s">
        <v>447</v>
      </c>
      <c r="C47" s="182" t="s">
        <v>934</v>
      </c>
    </row>
  </sheetData>
  <hyperlinks>
    <hyperlink ref="B1" location="'NČI 2014+ v14 '!N29" display="zpět" xr:uid="{00000000-0004-0000-1F00-000000000000}"/>
    <hyperlink ref="C43" r:id="rId1" xr:uid="{00000000-0004-0000-1F00-000001000000}"/>
    <hyperlink ref="C47" r:id="rId2" xr:uid="{00000000-0004-0000-1F00-000002000000}"/>
  </hyperlinks>
  <pageMargins left="0.7" right="0.7" top="0.78740157499999996" bottom="0.78740157499999996"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B1:J47"/>
  <sheetViews>
    <sheetView workbookViewId="0">
      <pane xSplit="3" ySplit="5" topLeftCell="D6" activePane="bottomRight" state="frozen"/>
      <selection pane="topRight" activeCell="D1" sqref="D1"/>
      <selection pane="bottomLeft" activeCell="A6" sqref="A6"/>
      <selection pane="bottomRight" activeCell="D6" sqref="D6"/>
    </sheetView>
  </sheetViews>
  <sheetFormatPr defaultColWidth="9.1796875" defaultRowHeight="14.5"/>
  <cols>
    <col min="1" max="1" width="3.7265625" style="294" customWidth="1"/>
    <col min="2" max="2" width="24.54296875" style="294" bestFit="1" customWidth="1"/>
    <col min="3" max="3" width="5.7265625" style="294" customWidth="1"/>
    <col min="4" max="9" width="10.26953125" style="294" customWidth="1"/>
    <col min="10" max="16384" width="9.1796875" style="294"/>
  </cols>
  <sheetData>
    <row r="1" spans="2:10">
      <c r="B1" s="182" t="s">
        <v>295</v>
      </c>
    </row>
    <row r="2" spans="2:10">
      <c r="B2" s="183" t="s">
        <v>899</v>
      </c>
    </row>
    <row r="3" spans="2:10">
      <c r="D3"/>
      <c r="E3"/>
      <c r="F3"/>
      <c r="G3"/>
      <c r="H3"/>
      <c r="I3"/>
    </row>
    <row r="4" spans="2:10">
      <c r="J4" s="319" t="s">
        <v>848</v>
      </c>
    </row>
    <row r="5" spans="2:10">
      <c r="B5" s="296" t="s">
        <v>296</v>
      </c>
      <c r="C5" s="186" t="s">
        <v>874</v>
      </c>
      <c r="D5" s="186">
        <v>2011</v>
      </c>
      <c r="E5" s="186">
        <v>2012</v>
      </c>
      <c r="F5" s="186">
        <v>2013</v>
      </c>
      <c r="G5" s="186">
        <v>2014</v>
      </c>
      <c r="H5" s="186">
        <v>2015</v>
      </c>
      <c r="I5" s="186">
        <v>2016</v>
      </c>
    </row>
    <row r="6" spans="2:10">
      <c r="B6" s="297" t="s">
        <v>297</v>
      </c>
      <c r="C6" s="172"/>
      <c r="D6" s="191">
        <v>29816.688469729539</v>
      </c>
      <c r="E6" s="191">
        <v>29051.32113782227</v>
      </c>
      <c r="F6" s="191">
        <v>28079.58976282167</v>
      </c>
      <c r="G6" s="191">
        <v>27311.486613176399</v>
      </c>
      <c r="H6" s="191">
        <v>29136.740053118705</v>
      </c>
      <c r="I6" s="191">
        <v>31942.456278758233</v>
      </c>
    </row>
    <row r="7" spans="2:10">
      <c r="B7" s="72" t="s">
        <v>298</v>
      </c>
      <c r="C7" s="320" t="s">
        <v>875</v>
      </c>
      <c r="D7" s="152">
        <v>40985.659587642462</v>
      </c>
      <c r="E7" s="152">
        <v>39580.55574968025</v>
      </c>
      <c r="F7" s="152">
        <v>38379.969377645379</v>
      </c>
      <c r="G7" s="152">
        <v>37983.942410097989</v>
      </c>
      <c r="H7" s="152">
        <v>42300.360436370531</v>
      </c>
      <c r="I7" s="152">
        <v>46255.886609919165</v>
      </c>
    </row>
    <row r="8" spans="2:10">
      <c r="B8" s="72" t="s">
        <v>299</v>
      </c>
      <c r="C8" s="320" t="s">
        <v>875</v>
      </c>
      <c r="D8" s="152">
        <v>27773.202796486334</v>
      </c>
      <c r="E8" s="152">
        <v>26690.879519358183</v>
      </c>
      <c r="F8" s="152">
        <v>26093.18915878233</v>
      </c>
      <c r="G8" s="152">
        <v>25812.584751011163</v>
      </c>
      <c r="H8" s="152">
        <v>26372.912981795602</v>
      </c>
      <c r="I8" s="152">
        <v>29675.654109169165</v>
      </c>
    </row>
    <row r="9" spans="2:10">
      <c r="B9" s="72" t="s">
        <v>300</v>
      </c>
      <c r="C9" s="320" t="s">
        <v>876</v>
      </c>
      <c r="D9" s="152">
        <v>25609.190035188585</v>
      </c>
      <c r="E9" s="152">
        <v>25549.431971342583</v>
      </c>
      <c r="F9" s="152">
        <v>24882.853429859795</v>
      </c>
      <c r="G9" s="152">
        <v>23805.212174665077</v>
      </c>
      <c r="H9" s="152">
        <v>24767.808576487019</v>
      </c>
      <c r="I9" s="152">
        <v>26697.460357975153</v>
      </c>
    </row>
    <row r="10" spans="2:10">
      <c r="B10" s="72" t="s">
        <v>301</v>
      </c>
      <c r="C10" s="320" t="s">
        <v>876</v>
      </c>
      <c r="D10" s="152">
        <v>25961.34325723847</v>
      </c>
      <c r="E10" s="152">
        <v>25717.181180378582</v>
      </c>
      <c r="F10" s="152">
        <v>25013.776057278516</v>
      </c>
      <c r="G10" s="152">
        <v>24812.891328183847</v>
      </c>
      <c r="H10" s="152">
        <v>25792.654698306444</v>
      </c>
      <c r="I10" s="152">
        <v>29174.8382856604</v>
      </c>
    </row>
    <row r="11" spans="2:10">
      <c r="B11" s="72" t="s">
        <v>302</v>
      </c>
      <c r="C11" s="320" t="s">
        <v>877</v>
      </c>
      <c r="D11" s="152">
        <v>22344.244399979227</v>
      </c>
      <c r="E11" s="152">
        <v>22259.184283597642</v>
      </c>
      <c r="F11" s="152">
        <v>21678.124604461638</v>
      </c>
      <c r="G11" s="152">
        <v>20282.959429471</v>
      </c>
      <c r="H11" s="152">
        <v>20610.654152927269</v>
      </c>
      <c r="I11" s="152">
        <v>23231.133856005144</v>
      </c>
    </row>
    <row r="12" spans="2:10">
      <c r="B12" s="72" t="s">
        <v>303</v>
      </c>
      <c r="C12" s="320" t="s">
        <v>877</v>
      </c>
      <c r="D12" s="152">
        <v>24449.798706545349</v>
      </c>
      <c r="E12" s="152">
        <v>24417.439982283497</v>
      </c>
      <c r="F12" s="152">
        <v>23058.817222455124</v>
      </c>
      <c r="G12" s="152">
        <v>20921.232791676182</v>
      </c>
      <c r="H12" s="152">
        <v>22390.678890197298</v>
      </c>
      <c r="I12" s="152">
        <v>24279.193847261995</v>
      </c>
    </row>
    <row r="13" spans="2:10">
      <c r="B13" s="72" t="s">
        <v>304</v>
      </c>
      <c r="C13" s="320" t="s">
        <v>877</v>
      </c>
      <c r="D13" s="152">
        <v>25255.195493944582</v>
      </c>
      <c r="E13" s="152">
        <v>25323.084368325057</v>
      </c>
      <c r="F13" s="152">
        <v>24338.111560281824</v>
      </c>
      <c r="G13" s="152">
        <v>23034.059021777808</v>
      </c>
      <c r="H13" s="152">
        <v>23630.086635494896</v>
      </c>
      <c r="I13" s="152">
        <v>26124.893486911191</v>
      </c>
    </row>
    <row r="14" spans="2:10">
      <c r="B14" s="72" t="s">
        <v>305</v>
      </c>
      <c r="C14" s="320" t="s">
        <v>877</v>
      </c>
      <c r="D14" s="152">
        <v>25981.089032638418</v>
      </c>
      <c r="E14" s="152">
        <v>25377.123514904357</v>
      </c>
      <c r="F14" s="152">
        <v>24195.776583000814</v>
      </c>
      <c r="G14" s="152">
        <v>23954.838202094888</v>
      </c>
      <c r="H14" s="152">
        <v>24791.794224837548</v>
      </c>
      <c r="I14" s="152">
        <v>27189.241532233358</v>
      </c>
    </row>
    <row r="15" spans="2:10">
      <c r="B15" s="72" t="s">
        <v>306</v>
      </c>
      <c r="C15" s="320" t="s">
        <v>876</v>
      </c>
      <c r="D15" s="152">
        <v>25627.875591251795</v>
      </c>
      <c r="E15" s="152">
        <v>25467.30476772055</v>
      </c>
      <c r="F15" s="152">
        <v>24139.349622203386</v>
      </c>
      <c r="G15" s="152">
        <v>23390.851554423731</v>
      </c>
      <c r="H15" s="152">
        <v>24314.702800185107</v>
      </c>
      <c r="I15" s="152">
        <v>26987.45233800196</v>
      </c>
    </row>
    <row r="16" spans="2:10">
      <c r="B16" s="72" t="s">
        <v>307</v>
      </c>
      <c r="C16" s="320" t="s">
        <v>876</v>
      </c>
      <c r="D16" s="152">
        <v>28110.198440456898</v>
      </c>
      <c r="E16" s="152">
        <v>27431.37022232364</v>
      </c>
      <c r="F16" s="152">
        <v>25582.285107255506</v>
      </c>
      <c r="G16" s="152">
        <v>24637.535646724406</v>
      </c>
      <c r="H16" s="152">
        <v>26360.747440284787</v>
      </c>
      <c r="I16" s="152">
        <v>28986.244270700867</v>
      </c>
    </row>
    <row r="17" spans="2:9">
      <c r="B17" s="72" t="s">
        <v>308</v>
      </c>
      <c r="C17" s="320" t="s">
        <v>877</v>
      </c>
      <c r="D17" s="152">
        <v>27446.352858914757</v>
      </c>
      <c r="E17" s="152">
        <v>26610.143883078599</v>
      </c>
      <c r="F17" s="152">
        <v>26464.710406657839</v>
      </c>
      <c r="G17" s="152">
        <v>25860.871675757437</v>
      </c>
      <c r="H17" s="152">
        <v>27634.316697408558</v>
      </c>
      <c r="I17" s="152">
        <v>30139.63637037158</v>
      </c>
    </row>
    <row r="18" spans="2:9">
      <c r="B18" s="72" t="s">
        <v>309</v>
      </c>
      <c r="C18" s="320" t="s">
        <v>876</v>
      </c>
      <c r="D18" s="152">
        <v>26237.698542942708</v>
      </c>
      <c r="E18" s="152">
        <v>24505.685127771449</v>
      </c>
      <c r="F18" s="152">
        <v>24570.958347627784</v>
      </c>
      <c r="G18" s="152">
        <v>22921.127376172386</v>
      </c>
      <c r="H18" s="152">
        <v>23935.960707921644</v>
      </c>
      <c r="I18" s="152">
        <v>25731.240537807149</v>
      </c>
    </row>
    <row r="19" spans="2:9">
      <c r="B19" s="72" t="s">
        <v>310</v>
      </c>
      <c r="C19" s="320" t="s">
        <v>876</v>
      </c>
      <c r="D19" s="152">
        <v>25585.561135293523</v>
      </c>
      <c r="E19" s="152">
        <v>24982.768816657954</v>
      </c>
      <c r="F19" s="152">
        <v>23037.990176330506</v>
      </c>
      <c r="G19" s="152">
        <v>23315.197693714174</v>
      </c>
      <c r="H19" s="152">
        <v>23341.715632294246</v>
      </c>
      <c r="I19" s="152">
        <v>25914.645452135057</v>
      </c>
    </row>
    <row r="20" spans="2:9">
      <c r="B20" s="72" t="s">
        <v>311</v>
      </c>
      <c r="C20" s="320" t="s">
        <v>877</v>
      </c>
      <c r="D20" s="152">
        <v>25275.375010392225</v>
      </c>
      <c r="E20" s="152">
        <v>24529.792987284742</v>
      </c>
      <c r="F20" s="152">
        <v>23223.739962136769</v>
      </c>
      <c r="G20" s="152">
        <v>22515.964338438349</v>
      </c>
      <c r="H20" s="152">
        <v>23630.291422618615</v>
      </c>
      <c r="I20" s="152">
        <v>25700.696863555921</v>
      </c>
    </row>
    <row r="22" spans="2:9">
      <c r="B22" s="296" t="s">
        <v>312</v>
      </c>
      <c r="D22" s="186">
        <v>2011</v>
      </c>
      <c r="E22" s="186">
        <v>2012</v>
      </c>
      <c r="F22" s="186">
        <v>2013</v>
      </c>
      <c r="G22" s="186">
        <v>2014</v>
      </c>
      <c r="H22" s="186">
        <v>2015</v>
      </c>
      <c r="I22" s="186">
        <v>2016</v>
      </c>
    </row>
    <row r="23" spans="2:9">
      <c r="B23" s="297" t="s">
        <v>297</v>
      </c>
      <c r="D23" s="191">
        <v>29816.688469729539</v>
      </c>
      <c r="E23" s="191">
        <v>29051.32113782227</v>
      </c>
      <c r="F23" s="191">
        <v>28079.58976282167</v>
      </c>
      <c r="G23" s="191">
        <v>27311.486613176399</v>
      </c>
      <c r="H23" s="191">
        <v>29136.740053118705</v>
      </c>
      <c r="I23" s="191">
        <v>31942.456278758233</v>
      </c>
    </row>
    <row r="24" spans="2:9">
      <c r="B24" s="72" t="s">
        <v>313</v>
      </c>
      <c r="D24" s="152">
        <v>40985.659587642462</v>
      </c>
      <c r="E24" s="152">
        <v>39580.55574968025</v>
      </c>
      <c r="F24" s="152">
        <v>38379.969377645379</v>
      </c>
      <c r="G24" s="152">
        <v>37983.942410097989</v>
      </c>
      <c r="H24" s="152">
        <v>42300.360436370531</v>
      </c>
      <c r="I24" s="152">
        <v>46255.886609919165</v>
      </c>
    </row>
    <row r="25" spans="2:9">
      <c r="B25" s="72" t="s">
        <v>314</v>
      </c>
      <c r="D25" s="152">
        <v>27773.202796486334</v>
      </c>
      <c r="E25" s="152">
        <v>26690.879519358183</v>
      </c>
      <c r="F25" s="152">
        <v>26093.18915878233</v>
      </c>
      <c r="G25" s="152">
        <v>25812.584751011163</v>
      </c>
      <c r="H25" s="152">
        <v>26372.912981795602</v>
      </c>
      <c r="I25" s="152">
        <v>29675.654109169165</v>
      </c>
    </row>
    <row r="26" spans="2:9">
      <c r="B26" s="72" t="s">
        <v>315</v>
      </c>
      <c r="D26" s="152">
        <v>25779.972076451952</v>
      </c>
      <c r="E26" s="152">
        <v>25631.283501630234</v>
      </c>
      <c r="F26" s="152">
        <v>24947.074020847176</v>
      </c>
      <c r="G26" s="152">
        <v>24286.37136697102</v>
      </c>
      <c r="H26" s="152">
        <v>25262.366515570957</v>
      </c>
      <c r="I26" s="152">
        <v>27876.329045549912</v>
      </c>
    </row>
    <row r="27" spans="2:9">
      <c r="B27" s="72" t="s">
        <v>316</v>
      </c>
      <c r="D27" s="152">
        <v>23823.373644061747</v>
      </c>
      <c r="E27" s="152">
        <v>23767.201998088236</v>
      </c>
      <c r="F27" s="152">
        <v>22654.859435695431</v>
      </c>
      <c r="G27" s="152">
        <v>20737.179383212831</v>
      </c>
      <c r="H27" s="152">
        <v>21860.495588380782</v>
      </c>
      <c r="I27" s="152">
        <v>23974.867881808081</v>
      </c>
    </row>
    <row r="28" spans="2:9">
      <c r="B28" s="72" t="s">
        <v>317</v>
      </c>
      <c r="D28" s="152">
        <v>25658.033338327608</v>
      </c>
      <c r="E28" s="152">
        <v>25392.930803815489</v>
      </c>
      <c r="F28" s="152">
        <v>24215.189682242726</v>
      </c>
      <c r="G28" s="152">
        <v>23499.618491019442</v>
      </c>
      <c r="H28" s="152">
        <v>24304.062759179596</v>
      </c>
      <c r="I28" s="152">
        <v>26824.58803080066</v>
      </c>
    </row>
    <row r="29" spans="2:9">
      <c r="B29" s="72" t="s">
        <v>318</v>
      </c>
      <c r="D29" s="152">
        <v>27595.327277008651</v>
      </c>
      <c r="E29" s="152">
        <v>26792.132593265258</v>
      </c>
      <c r="F29" s="152">
        <v>26270.803665697709</v>
      </c>
      <c r="G29" s="152">
        <v>25589.223159291869</v>
      </c>
      <c r="H29" s="152">
        <v>27359.841485229117</v>
      </c>
      <c r="I29" s="152">
        <v>29883.808709497131</v>
      </c>
    </row>
    <row r="30" spans="2:9">
      <c r="B30" s="72" t="s">
        <v>319</v>
      </c>
      <c r="D30" s="152">
        <v>25935.510361003195</v>
      </c>
      <c r="E30" s="152">
        <v>24722.197541063069</v>
      </c>
      <c r="F30" s="152">
        <v>23848.669659107542</v>
      </c>
      <c r="G30" s="152">
        <v>23102.044281978913</v>
      </c>
      <c r="H30" s="152">
        <v>23660.130394754437</v>
      </c>
      <c r="I30" s="152">
        <v>25815.258948988594</v>
      </c>
    </row>
    <row r="31" spans="2:9">
      <c r="B31" s="72" t="s">
        <v>320</v>
      </c>
      <c r="D31" s="152">
        <v>25275.375010392225</v>
      </c>
      <c r="E31" s="152">
        <v>24529.792987284742</v>
      </c>
      <c r="F31" s="152">
        <v>23223.739962136769</v>
      </c>
      <c r="G31" s="152">
        <v>22515.964338438349</v>
      </c>
      <c r="H31" s="152">
        <v>23630.291422618615</v>
      </c>
      <c r="I31" s="152">
        <v>25700.696863555921</v>
      </c>
    </row>
    <row r="33" spans="2:9">
      <c r="B33" s="296" t="s">
        <v>878</v>
      </c>
      <c r="D33" s="186">
        <v>2011</v>
      </c>
      <c r="E33" s="186">
        <v>2012</v>
      </c>
      <c r="F33" s="186">
        <v>2013</v>
      </c>
      <c r="G33" s="186">
        <v>2014</v>
      </c>
      <c r="H33" s="186">
        <v>2015</v>
      </c>
      <c r="I33" s="186">
        <v>2016</v>
      </c>
    </row>
    <row r="34" spans="2:9">
      <c r="B34" s="321" t="s">
        <v>880</v>
      </c>
      <c r="D34" s="152">
        <v>37201.631299009816</v>
      </c>
      <c r="E34" s="152">
        <v>35880.986095923239</v>
      </c>
      <c r="F34" s="152">
        <v>34840.122532530266</v>
      </c>
      <c r="G34" s="152">
        <v>34443.432000905639</v>
      </c>
      <c r="H34" s="152">
        <v>37569.457928969467</v>
      </c>
      <c r="I34" s="152">
        <v>41286.99298041009</v>
      </c>
    </row>
    <row r="35" spans="2:9">
      <c r="B35" s="321" t="s">
        <v>881</v>
      </c>
      <c r="D35" s="152">
        <v>25654.401823545792</v>
      </c>
      <c r="E35" s="152">
        <v>25149.691583850708</v>
      </c>
      <c r="F35" s="152">
        <v>24297.97308914004</v>
      </c>
      <c r="G35" s="152">
        <v>23338.883795690803</v>
      </c>
      <c r="H35" s="152">
        <v>24613.275696290835</v>
      </c>
      <c r="I35" s="152">
        <v>26886.540030190026</v>
      </c>
    </row>
    <row r="36" spans="2:9">
      <c r="B36" s="321" t="s">
        <v>882</v>
      </c>
      <c r="D36" s="152">
        <v>26094.95901052011</v>
      </c>
      <c r="E36" s="152">
        <v>25506.984253083367</v>
      </c>
      <c r="F36" s="152">
        <v>24519.255994977397</v>
      </c>
      <c r="G36" s="152">
        <v>23778.777723262399</v>
      </c>
      <c r="H36" s="152">
        <v>24689.298515569295</v>
      </c>
      <c r="I36" s="152">
        <v>27154.674357287182</v>
      </c>
    </row>
    <row r="39" spans="2:9">
      <c r="B39" s="188" t="s">
        <v>931</v>
      </c>
      <c r="C39" s="330" t="s">
        <v>937</v>
      </c>
    </row>
    <row r="41" spans="2:9">
      <c r="B41" s="188" t="s">
        <v>936</v>
      </c>
      <c r="C41" s="188" t="s">
        <v>198</v>
      </c>
    </row>
    <row r="42" spans="2:9">
      <c r="B42" s="188"/>
      <c r="C42" s="188" t="s">
        <v>932</v>
      </c>
    </row>
    <row r="43" spans="2:9">
      <c r="B43" s="188" t="s">
        <v>447</v>
      </c>
      <c r="C43" s="182" t="s">
        <v>924</v>
      </c>
    </row>
    <row r="44" spans="2:9">
      <c r="B44" s="188" t="s">
        <v>448</v>
      </c>
      <c r="C44" s="327" t="s">
        <v>918</v>
      </c>
    </row>
    <row r="46" spans="2:9">
      <c r="B46" s="294" t="s">
        <v>933</v>
      </c>
      <c r="C46" s="330" t="s">
        <v>935</v>
      </c>
    </row>
    <row r="47" spans="2:9">
      <c r="B47" s="294" t="s">
        <v>447</v>
      </c>
      <c r="C47" s="182" t="s">
        <v>934</v>
      </c>
    </row>
  </sheetData>
  <hyperlinks>
    <hyperlink ref="B1" location="'NČI 2014+ v14 '!N30" display="zpět" xr:uid="{00000000-0004-0000-2000-000000000000}"/>
    <hyperlink ref="C43" r:id="rId1" xr:uid="{00000000-0004-0000-2000-000001000000}"/>
    <hyperlink ref="C47" r:id="rId2" xr:uid="{00000000-0004-0000-2000-000002000000}"/>
  </hyperlinks>
  <pageMargins left="0.7" right="0.7" top="0.78740157499999996" bottom="0.78740157499999996"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B1:AJ41"/>
  <sheetViews>
    <sheetView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RowHeight="14.5"/>
  <cols>
    <col min="1" max="1" width="2.54296875" customWidth="1"/>
    <col min="2" max="2" width="17.26953125" customWidth="1"/>
    <col min="3" max="3" width="5.453125" customWidth="1"/>
    <col min="4" max="17" width="4.453125" bestFit="1" customWidth="1"/>
    <col min="18" max="23" width="4.54296875" bestFit="1" customWidth="1"/>
    <col min="24" max="26" width="5.26953125" customWidth="1"/>
    <col min="27" max="27" width="5.453125" customWidth="1"/>
  </cols>
  <sheetData>
    <row r="1" spans="2:36">
      <c r="B1" s="182" t="s">
        <v>295</v>
      </c>
      <c r="C1" s="65"/>
      <c r="D1" s="65"/>
      <c r="E1" s="65"/>
    </row>
    <row r="2" spans="2:36">
      <c r="B2" s="84" t="s">
        <v>605</v>
      </c>
      <c r="C2" s="84"/>
      <c r="D2" s="84"/>
      <c r="E2" s="84"/>
      <c r="F2" s="75"/>
      <c r="G2" s="75"/>
      <c r="H2" s="75"/>
      <c r="I2" s="75"/>
      <c r="J2" s="75"/>
      <c r="K2" s="75"/>
      <c r="L2" s="75"/>
      <c r="M2" s="75"/>
      <c r="N2" s="91"/>
      <c r="O2" s="153"/>
      <c r="P2" s="153"/>
      <c r="Q2" s="153"/>
      <c r="R2" s="153"/>
      <c r="S2" s="153"/>
      <c r="T2" s="153"/>
      <c r="U2" s="153"/>
      <c r="V2" s="153"/>
      <c r="W2" s="153"/>
      <c r="X2" s="153"/>
    </row>
    <row r="3" spans="2:36" s="75" customFormat="1" ht="15" customHeight="1">
      <c r="B3" s="83" t="s">
        <v>325</v>
      </c>
      <c r="C3" s="189"/>
      <c r="D3" s="189"/>
      <c r="E3" s="189"/>
      <c r="F3"/>
      <c r="G3"/>
      <c r="H3"/>
      <c r="I3"/>
      <c r="J3"/>
      <c r="K3"/>
      <c r="L3"/>
      <c r="M3"/>
      <c r="N3"/>
      <c r="O3"/>
      <c r="P3"/>
      <c r="Q3"/>
      <c r="R3"/>
      <c r="S3"/>
      <c r="T3"/>
      <c r="U3"/>
      <c r="V3"/>
      <c r="W3"/>
      <c r="X3"/>
      <c r="Y3"/>
      <c r="Z3"/>
      <c r="AA3"/>
    </row>
    <row r="4" spans="2:36">
      <c r="B4" s="153"/>
      <c r="AB4" s="67" t="s">
        <v>18</v>
      </c>
    </row>
    <row r="5" spans="2:36">
      <c r="B5" s="68" t="s">
        <v>296</v>
      </c>
      <c r="C5" s="69">
        <v>1993</v>
      </c>
      <c r="D5" s="69">
        <v>1994</v>
      </c>
      <c r="E5" s="69">
        <v>1995</v>
      </c>
      <c r="F5" s="69">
        <v>1996</v>
      </c>
      <c r="G5" s="69">
        <v>1997</v>
      </c>
      <c r="H5" s="69">
        <v>1998</v>
      </c>
      <c r="I5" s="69">
        <v>1999</v>
      </c>
      <c r="J5" s="69">
        <v>2000</v>
      </c>
      <c r="K5" s="69">
        <v>2001</v>
      </c>
      <c r="L5" s="69">
        <v>2002</v>
      </c>
      <c r="M5" s="69">
        <v>2003</v>
      </c>
      <c r="N5" s="69">
        <v>2004</v>
      </c>
      <c r="O5" s="69">
        <v>2005</v>
      </c>
      <c r="P5" s="69">
        <v>2006</v>
      </c>
      <c r="Q5" s="69">
        <v>2007</v>
      </c>
      <c r="R5" s="69">
        <v>2008</v>
      </c>
      <c r="S5" s="69">
        <v>2009</v>
      </c>
      <c r="T5" s="69">
        <v>2010</v>
      </c>
      <c r="U5" s="69">
        <v>2011</v>
      </c>
      <c r="V5" s="69">
        <v>2012</v>
      </c>
      <c r="W5" s="69">
        <v>2013</v>
      </c>
      <c r="X5" s="69">
        <v>2014</v>
      </c>
      <c r="Y5" s="186">
        <v>2015</v>
      </c>
      <c r="Z5" s="186">
        <v>2016</v>
      </c>
      <c r="AA5" s="186">
        <v>2017</v>
      </c>
    </row>
    <row r="6" spans="2:36">
      <c r="B6" s="70" t="s">
        <v>297</v>
      </c>
      <c r="C6" s="71">
        <v>28.831545118836075</v>
      </c>
      <c r="D6" s="71">
        <v>28.190390176613505</v>
      </c>
      <c r="E6" s="71">
        <v>27.757824682619958</v>
      </c>
      <c r="F6" s="71">
        <v>27.413544889546099</v>
      </c>
      <c r="G6" s="71">
        <v>26.838989722053874</v>
      </c>
      <c r="H6" s="71">
        <v>26.596877813322699</v>
      </c>
      <c r="I6" s="71">
        <v>26.510020372230255</v>
      </c>
      <c r="J6" s="71">
        <v>26.18147830206199</v>
      </c>
      <c r="K6" s="71">
        <v>26.744664195270794</v>
      </c>
      <c r="L6" s="71">
        <v>26.619469549713081</v>
      </c>
      <c r="M6" s="71">
        <v>26.333102660786867</v>
      </c>
      <c r="N6" s="71">
        <v>26.036625312405761</v>
      </c>
      <c r="O6" s="71">
        <v>26.219441328070342</v>
      </c>
      <c r="P6" s="71">
        <v>27.145877179216182</v>
      </c>
      <c r="Q6" s="71">
        <v>27.39391420004053</v>
      </c>
      <c r="R6" s="71">
        <v>27.555958489486436</v>
      </c>
      <c r="S6" s="71">
        <v>25.184975443728145</v>
      </c>
      <c r="T6" s="71">
        <v>25.299087891120596</v>
      </c>
      <c r="U6" s="71">
        <v>26.426290819400322</v>
      </c>
      <c r="V6" s="71">
        <v>26.565429820055869</v>
      </c>
      <c r="W6" s="71">
        <v>26.032793059310926</v>
      </c>
      <c r="X6" s="71">
        <v>26.73443040013548</v>
      </c>
      <c r="Y6" s="71">
        <v>27.307871202045948</v>
      </c>
      <c r="Z6" s="71">
        <v>27.802523593013955</v>
      </c>
      <c r="AA6" s="71">
        <v>27.862208117506253</v>
      </c>
    </row>
    <row r="7" spans="2:36">
      <c r="B7" s="72" t="s">
        <v>298</v>
      </c>
      <c r="C7" s="81">
        <v>14.10736497959636</v>
      </c>
      <c r="D7" s="81">
        <v>13.685386428314278</v>
      </c>
      <c r="E7" s="81">
        <v>12.918759911564573</v>
      </c>
      <c r="F7" s="81">
        <v>13.026534231218854</v>
      </c>
      <c r="G7" s="81">
        <v>11.986871108778949</v>
      </c>
      <c r="H7" s="81">
        <v>10.913451631400964</v>
      </c>
      <c r="I7" s="81">
        <v>10.252507935509776</v>
      </c>
      <c r="J7" s="81">
        <v>9.4831905958823288</v>
      </c>
      <c r="K7" s="81">
        <v>9.5940037337677335</v>
      </c>
      <c r="L7" s="81">
        <v>9.3318673200710407</v>
      </c>
      <c r="M7" s="81">
        <v>9.6086193253768375</v>
      </c>
      <c r="N7" s="81">
        <v>9.1838856609398878</v>
      </c>
      <c r="O7" s="81">
        <v>7.6981327358453377</v>
      </c>
      <c r="P7" s="81">
        <v>8.8330284589008929</v>
      </c>
      <c r="Q7" s="81">
        <v>7.7535941575912801</v>
      </c>
      <c r="R7" s="81">
        <v>8.5445693618291347</v>
      </c>
      <c r="S7" s="81">
        <v>8.6040683645146174</v>
      </c>
      <c r="T7" s="81">
        <v>7.780005786878295</v>
      </c>
      <c r="U7" s="81">
        <v>7.8055715068957214</v>
      </c>
      <c r="V7" s="81">
        <v>8.9241223445156166</v>
      </c>
      <c r="W7" s="73">
        <v>9.5345517068624961</v>
      </c>
      <c r="X7" s="73">
        <v>8.8650723990494722</v>
      </c>
      <c r="Y7" s="73">
        <v>9.1503240194419924</v>
      </c>
      <c r="Z7" s="73">
        <v>9.1813996676677192</v>
      </c>
      <c r="AA7" s="73">
        <v>9.1763231011731428</v>
      </c>
    </row>
    <row r="8" spans="2:36">
      <c r="B8" s="72" t="s">
        <v>299</v>
      </c>
      <c r="C8" s="81">
        <v>31.174180201523153</v>
      </c>
      <c r="D8" s="81">
        <v>29.101456376551049</v>
      </c>
      <c r="E8" s="81">
        <v>28.601540791364272</v>
      </c>
      <c r="F8" s="81">
        <v>27.237072296460006</v>
      </c>
      <c r="G8" s="81">
        <v>26.964867367907488</v>
      </c>
      <c r="H8" s="81">
        <v>26.562391896473571</v>
      </c>
      <c r="I8" s="81">
        <v>27.057367163535144</v>
      </c>
      <c r="J8" s="81">
        <v>26.652708572816746</v>
      </c>
      <c r="K8" s="81">
        <v>25.692050214670548</v>
      </c>
      <c r="L8" s="81">
        <v>25.65841841696448</v>
      </c>
      <c r="M8" s="81">
        <v>25.037301685702683</v>
      </c>
      <c r="N8" s="81">
        <v>24.502750943325776</v>
      </c>
      <c r="O8" s="81">
        <v>26.040088700689374</v>
      </c>
      <c r="P8" s="81">
        <v>25.688255697784374</v>
      </c>
      <c r="Q8" s="81">
        <v>26.616474418082493</v>
      </c>
      <c r="R8" s="81">
        <v>27.801271953902724</v>
      </c>
      <c r="S8" s="81">
        <v>25.156522151897896</v>
      </c>
      <c r="T8" s="81">
        <v>23.972907365341605</v>
      </c>
      <c r="U8" s="81">
        <v>24.716825441802975</v>
      </c>
      <c r="V8" s="81">
        <v>25.039224305551816</v>
      </c>
      <c r="W8" s="73">
        <v>23.837739243676207</v>
      </c>
      <c r="X8" s="73">
        <v>23.355698885493346</v>
      </c>
      <c r="Y8" s="73">
        <v>24.090046502747406</v>
      </c>
      <c r="Z8" s="73">
        <v>24.912813470424503</v>
      </c>
      <c r="AA8" s="73">
        <v>25.422518935848942</v>
      </c>
    </row>
    <row r="9" spans="2:36">
      <c r="B9" s="72" t="s">
        <v>300</v>
      </c>
      <c r="C9" s="81">
        <v>25.453366774194002</v>
      </c>
      <c r="D9" s="81">
        <v>25.96275363108289</v>
      </c>
      <c r="E9" s="81">
        <v>26.349705148670608</v>
      </c>
      <c r="F9" s="81">
        <v>27.226190890020113</v>
      </c>
      <c r="G9" s="81">
        <v>26.318033553978577</v>
      </c>
      <c r="H9" s="81">
        <v>26.44959140807638</v>
      </c>
      <c r="I9" s="81">
        <v>25.912146443582117</v>
      </c>
      <c r="J9" s="81">
        <v>27.615341444335222</v>
      </c>
      <c r="K9" s="81">
        <v>27.866168423992388</v>
      </c>
      <c r="L9" s="81">
        <v>27.342861441300993</v>
      </c>
      <c r="M9" s="81">
        <v>26.835052909761963</v>
      </c>
      <c r="N9" s="81">
        <v>28.268078926505797</v>
      </c>
      <c r="O9" s="81">
        <v>28.075770867186311</v>
      </c>
      <c r="P9" s="81">
        <v>27.935191702773547</v>
      </c>
      <c r="Q9" s="81">
        <v>28.180181870974906</v>
      </c>
      <c r="R9" s="81">
        <v>29.258239708915539</v>
      </c>
      <c r="S9" s="81">
        <v>28.295444533181264</v>
      </c>
      <c r="T9" s="81">
        <v>27.143942934410997</v>
      </c>
      <c r="U9" s="81">
        <v>28.31905999432654</v>
      </c>
      <c r="V9" s="81">
        <v>28.181663742145378</v>
      </c>
      <c r="W9" s="73">
        <v>27.033663957075461</v>
      </c>
      <c r="X9" s="73">
        <v>27.16980426002128</v>
      </c>
      <c r="Y9" s="73">
        <v>29.112439786731798</v>
      </c>
      <c r="Z9" s="73">
        <v>29.17545215037546</v>
      </c>
      <c r="AA9" s="73">
        <v>28.18533288170001</v>
      </c>
    </row>
    <row r="10" spans="2:36">
      <c r="B10" s="72" t="s">
        <v>301</v>
      </c>
      <c r="C10" s="81">
        <v>27.474225754245733</v>
      </c>
      <c r="D10" s="81">
        <v>27.71075612359385</v>
      </c>
      <c r="E10" s="81">
        <v>28.428668045623841</v>
      </c>
      <c r="F10" s="81">
        <v>28.677450883444184</v>
      </c>
      <c r="G10" s="81">
        <v>27.612625530111284</v>
      </c>
      <c r="H10" s="81">
        <v>29.464210407194951</v>
      </c>
      <c r="I10" s="81">
        <v>28.708779952223125</v>
      </c>
      <c r="J10" s="81">
        <v>29.946100604414777</v>
      </c>
      <c r="K10" s="81">
        <v>30.162932801313268</v>
      </c>
      <c r="L10" s="81">
        <v>30.437610504819055</v>
      </c>
      <c r="M10" s="81">
        <v>30.648275406595477</v>
      </c>
      <c r="N10" s="81">
        <v>30.830526613627047</v>
      </c>
      <c r="O10" s="81">
        <v>33.00584281502617</v>
      </c>
      <c r="P10" s="81">
        <v>31.707641596440329</v>
      </c>
      <c r="Q10" s="81">
        <v>32.852652597426619</v>
      </c>
      <c r="R10" s="81">
        <v>32.867473078416502</v>
      </c>
      <c r="S10" s="81">
        <v>29.584402736652944</v>
      </c>
      <c r="T10" s="81">
        <v>30.185554382692903</v>
      </c>
      <c r="U10" s="81">
        <v>29.446213272039312</v>
      </c>
      <c r="V10" s="81">
        <v>29.734658797435216</v>
      </c>
      <c r="W10" s="73">
        <v>33.103613807891499</v>
      </c>
      <c r="X10" s="73">
        <v>32.910552601210327</v>
      </c>
      <c r="Y10" s="73">
        <v>33.817090051630373</v>
      </c>
      <c r="Z10" s="73">
        <v>33.313227900866757</v>
      </c>
      <c r="AA10" s="73">
        <v>33.55649016310845</v>
      </c>
    </row>
    <row r="11" spans="2:36">
      <c r="B11" s="72" t="s">
        <v>302</v>
      </c>
      <c r="C11" s="81">
        <v>25.59358078253236</v>
      </c>
      <c r="D11" s="81">
        <v>24.440255647401258</v>
      </c>
      <c r="E11" s="81">
        <v>24.971739813317278</v>
      </c>
      <c r="F11" s="81">
        <v>24.727472410185321</v>
      </c>
      <c r="G11" s="81">
        <v>23.341572178766821</v>
      </c>
      <c r="H11" s="81">
        <v>25.429941399338091</v>
      </c>
      <c r="I11" s="81">
        <v>25.033452110559335</v>
      </c>
      <c r="J11" s="81">
        <v>25.260638363504238</v>
      </c>
      <c r="K11" s="81">
        <v>25.902091921391435</v>
      </c>
      <c r="L11" s="81">
        <v>23.672574745370259</v>
      </c>
      <c r="M11" s="81">
        <v>25.108465775740473</v>
      </c>
      <c r="N11" s="81">
        <v>25.468804024459434</v>
      </c>
      <c r="O11" s="81">
        <v>26.828455193001489</v>
      </c>
      <c r="P11" s="81">
        <v>27.759907032909148</v>
      </c>
      <c r="Q11" s="81">
        <v>28.738020948750275</v>
      </c>
      <c r="R11" s="81">
        <v>25.470079167209551</v>
      </c>
      <c r="S11" s="81">
        <v>22.317374498508215</v>
      </c>
      <c r="T11" s="81">
        <v>25.984967505369728</v>
      </c>
      <c r="U11" s="81">
        <v>24.346764366003416</v>
      </c>
      <c r="V11" s="81">
        <v>25.758110474474137</v>
      </c>
      <c r="W11" s="73">
        <v>24.660540861774322</v>
      </c>
      <c r="X11" s="73">
        <v>26.04658929562731</v>
      </c>
      <c r="Y11" s="73">
        <v>27.091937729430001</v>
      </c>
      <c r="Z11" s="73">
        <v>27.843994748173419</v>
      </c>
      <c r="AA11" s="73">
        <v>30.451396336445608</v>
      </c>
      <c r="AJ11" s="294"/>
    </row>
    <row r="12" spans="2:36">
      <c r="B12" s="72" t="s">
        <v>303</v>
      </c>
      <c r="C12" s="81">
        <v>26.532978194661126</v>
      </c>
      <c r="D12" s="81">
        <v>26.162990679737153</v>
      </c>
      <c r="E12" s="81">
        <v>25.196339445923371</v>
      </c>
      <c r="F12" s="81">
        <v>24.261403222617897</v>
      </c>
      <c r="G12" s="81">
        <v>24.141862135223771</v>
      </c>
      <c r="H12" s="81">
        <v>24.282597699553676</v>
      </c>
      <c r="I12" s="81">
        <v>22.927347908044439</v>
      </c>
      <c r="J12" s="81">
        <v>22.721389628982301</v>
      </c>
      <c r="K12" s="81">
        <v>24.645678685252939</v>
      </c>
      <c r="L12" s="81">
        <v>23.163120957835538</v>
      </c>
      <c r="M12" s="81">
        <v>22.103814917992796</v>
      </c>
      <c r="N12" s="81">
        <v>22.175518123753545</v>
      </c>
      <c r="O12" s="81">
        <v>23.955586974543241</v>
      </c>
      <c r="P12" s="81">
        <v>25.783274051172832</v>
      </c>
      <c r="Q12" s="81">
        <v>27.27674654751031</v>
      </c>
      <c r="R12" s="81">
        <v>26.654696288088925</v>
      </c>
      <c r="S12" s="81">
        <v>26.549059486387826</v>
      </c>
      <c r="T12" s="81">
        <v>25.048732668699941</v>
      </c>
      <c r="U12" s="81">
        <v>26.940046334053569</v>
      </c>
      <c r="V12" s="81">
        <v>26.832920051101162</v>
      </c>
      <c r="W12" s="73">
        <v>25.942142578456657</v>
      </c>
      <c r="X12" s="73">
        <v>25.462612012201269</v>
      </c>
      <c r="Y12" s="73">
        <v>24.945020176563094</v>
      </c>
      <c r="Z12" s="73">
        <v>27.21500644845587</v>
      </c>
      <c r="AA12" s="73">
        <v>27.452488165927036</v>
      </c>
    </row>
    <row r="13" spans="2:36">
      <c r="B13" s="72" t="s">
        <v>304</v>
      </c>
      <c r="C13" s="81">
        <v>35.048968050927279</v>
      </c>
      <c r="D13" s="81">
        <v>34.133932019507725</v>
      </c>
      <c r="E13" s="81">
        <v>32.769594536283407</v>
      </c>
      <c r="F13" s="81">
        <v>34.095505912020435</v>
      </c>
      <c r="G13" s="81">
        <v>33.499403393912068</v>
      </c>
      <c r="H13" s="81">
        <v>37.212252064147528</v>
      </c>
      <c r="I13" s="81">
        <v>39.809432512618372</v>
      </c>
      <c r="J13" s="81">
        <v>36.843760201491079</v>
      </c>
      <c r="K13" s="81">
        <v>36.548514883670066</v>
      </c>
      <c r="L13" s="81">
        <v>37.237181059658759</v>
      </c>
      <c r="M13" s="81">
        <v>36.794675771512338</v>
      </c>
      <c r="N13" s="81">
        <v>39.020447306987521</v>
      </c>
      <c r="O13" s="81">
        <v>40.577962560259266</v>
      </c>
      <c r="P13" s="81">
        <v>42.105109751338404</v>
      </c>
      <c r="Q13" s="81">
        <v>40.353628375850462</v>
      </c>
      <c r="R13" s="81">
        <v>39.277546332000668</v>
      </c>
      <c r="S13" s="81">
        <v>34.631995306850968</v>
      </c>
      <c r="T13" s="81">
        <v>33.654042437276935</v>
      </c>
      <c r="U13" s="81">
        <v>37.587334429418846</v>
      </c>
      <c r="V13" s="81">
        <v>35.920373802422425</v>
      </c>
      <c r="W13" s="73">
        <v>37.699457610677491</v>
      </c>
      <c r="X13" s="73">
        <v>38.32926277909808</v>
      </c>
      <c r="Y13" s="73">
        <v>38.404413008422026</v>
      </c>
      <c r="Z13" s="73">
        <v>37.446561132024698</v>
      </c>
      <c r="AA13" s="73">
        <v>38.869710660138686</v>
      </c>
    </row>
    <row r="14" spans="2:36">
      <c r="B14" s="72" t="s">
        <v>305</v>
      </c>
      <c r="C14" s="81">
        <v>33.353277631391016</v>
      </c>
      <c r="D14" s="81">
        <v>33.138167800448905</v>
      </c>
      <c r="E14" s="81">
        <v>34.075492578977233</v>
      </c>
      <c r="F14" s="81">
        <v>32.22570794835184</v>
      </c>
      <c r="G14" s="81">
        <v>32.199607169117762</v>
      </c>
      <c r="H14" s="81">
        <v>31.420952392998338</v>
      </c>
      <c r="I14" s="81">
        <v>31.243874414217672</v>
      </c>
      <c r="J14" s="81">
        <v>31.325741838270556</v>
      </c>
      <c r="K14" s="81">
        <v>33.133078915086905</v>
      </c>
      <c r="L14" s="81">
        <v>32.340234594968983</v>
      </c>
      <c r="M14" s="81">
        <v>27.426412692044437</v>
      </c>
      <c r="N14" s="81">
        <v>28.854379241836675</v>
      </c>
      <c r="O14" s="81">
        <v>30.703741341653856</v>
      </c>
      <c r="P14" s="81">
        <v>31.040705624038655</v>
      </c>
      <c r="Q14" s="81">
        <v>33.892433311452038</v>
      </c>
      <c r="R14" s="81">
        <v>35.238514102850999</v>
      </c>
      <c r="S14" s="81">
        <v>29.248169447686813</v>
      </c>
      <c r="T14" s="81">
        <v>30.353614632041566</v>
      </c>
      <c r="U14" s="81">
        <v>30.010765808412255</v>
      </c>
      <c r="V14" s="81">
        <v>31.147485577535022</v>
      </c>
      <c r="W14" s="73">
        <v>31.285530816894852</v>
      </c>
      <c r="X14" s="73">
        <v>32.320084023066222</v>
      </c>
      <c r="Y14" s="73">
        <v>33.666246293434135</v>
      </c>
      <c r="Z14" s="73">
        <v>32.565829969457781</v>
      </c>
      <c r="AA14" s="73">
        <v>31.177933660879919</v>
      </c>
    </row>
    <row r="15" spans="2:36">
      <c r="B15" s="72" t="s">
        <v>306</v>
      </c>
      <c r="C15" s="81">
        <v>33.742655058228074</v>
      </c>
      <c r="D15" s="81">
        <v>33.817194887914702</v>
      </c>
      <c r="E15" s="81">
        <v>33.160621849127942</v>
      </c>
      <c r="F15" s="81">
        <v>31.423600297931909</v>
      </c>
      <c r="G15" s="81">
        <v>30.207886850897175</v>
      </c>
      <c r="H15" s="81">
        <v>32.412240363168657</v>
      </c>
      <c r="I15" s="81">
        <v>30.561717149855184</v>
      </c>
      <c r="J15" s="81">
        <v>29.11006480347454</v>
      </c>
      <c r="K15" s="81">
        <v>31.87047432618953</v>
      </c>
      <c r="L15" s="81">
        <v>32.027778547839823</v>
      </c>
      <c r="M15" s="81">
        <v>32.566282091051093</v>
      </c>
      <c r="N15" s="81">
        <v>32.788867464644873</v>
      </c>
      <c r="O15" s="81">
        <v>31.646999993014347</v>
      </c>
      <c r="P15" s="81">
        <v>32.781641537205388</v>
      </c>
      <c r="Q15" s="81">
        <v>33.267982425608722</v>
      </c>
      <c r="R15" s="81">
        <v>34.061340595849465</v>
      </c>
      <c r="S15" s="81">
        <v>32.848929564948513</v>
      </c>
      <c r="T15" s="81">
        <v>32.056449106871789</v>
      </c>
      <c r="U15" s="81">
        <v>33.752164762939849</v>
      </c>
      <c r="V15" s="81">
        <v>33.29107027896778</v>
      </c>
      <c r="W15" s="73">
        <v>32.191468733431158</v>
      </c>
      <c r="X15" s="73">
        <v>34.430959694923274</v>
      </c>
      <c r="Y15" s="73">
        <v>35.130674778852836</v>
      </c>
      <c r="Z15" s="73">
        <v>34.485651852856513</v>
      </c>
      <c r="AA15" s="73">
        <v>36.141542661417482</v>
      </c>
    </row>
    <row r="16" spans="2:36">
      <c r="B16" s="72" t="s">
        <v>307</v>
      </c>
      <c r="C16" s="81">
        <v>30.710777285281203</v>
      </c>
      <c r="D16" s="81">
        <v>31.714446209485956</v>
      </c>
      <c r="E16" s="81">
        <v>33.082817770625979</v>
      </c>
      <c r="F16" s="81">
        <v>31.187124855206349</v>
      </c>
      <c r="G16" s="81">
        <v>31.745607182974929</v>
      </c>
      <c r="H16" s="81">
        <v>30.732721547902486</v>
      </c>
      <c r="I16" s="81">
        <v>33.182578132074966</v>
      </c>
      <c r="J16" s="81">
        <v>31.666625569081024</v>
      </c>
      <c r="K16" s="81">
        <v>32.262539321278283</v>
      </c>
      <c r="L16" s="81">
        <v>33.973849480949973</v>
      </c>
      <c r="M16" s="81">
        <v>32.446950247440434</v>
      </c>
      <c r="N16" s="81">
        <v>31.395160173394025</v>
      </c>
      <c r="O16" s="81">
        <v>32.181291437423923</v>
      </c>
      <c r="P16" s="81">
        <v>35.332340187340328</v>
      </c>
      <c r="Q16" s="81">
        <v>36.320469129390084</v>
      </c>
      <c r="R16" s="81">
        <v>32.587238840579104</v>
      </c>
      <c r="S16" s="81">
        <v>31.61730435374448</v>
      </c>
      <c r="T16" s="81">
        <v>32.127408327647117</v>
      </c>
      <c r="U16" s="81">
        <v>33.39541216667633</v>
      </c>
      <c r="V16" s="81">
        <v>32.379011743066989</v>
      </c>
      <c r="W16" s="73">
        <v>35.74872829664811</v>
      </c>
      <c r="X16" s="73">
        <v>33.056191467115866</v>
      </c>
      <c r="Y16" s="73">
        <v>34.90648579358313</v>
      </c>
      <c r="Z16" s="73">
        <v>36.923269785266157</v>
      </c>
      <c r="AA16" s="73">
        <v>36.097865332630484</v>
      </c>
    </row>
    <row r="17" spans="2:27">
      <c r="B17" s="72" t="s">
        <v>308</v>
      </c>
      <c r="C17" s="81">
        <v>29.91586479730665</v>
      </c>
      <c r="D17" s="81">
        <v>28.613734603944401</v>
      </c>
      <c r="E17" s="81">
        <v>27.63941885950274</v>
      </c>
      <c r="F17" s="81">
        <v>27.012352848715445</v>
      </c>
      <c r="G17" s="81">
        <v>27.003872396618977</v>
      </c>
      <c r="H17" s="81">
        <v>25.534286380978351</v>
      </c>
      <c r="I17" s="81">
        <v>25.718182640517838</v>
      </c>
      <c r="J17" s="81">
        <v>26.261329682954642</v>
      </c>
      <c r="K17" s="81">
        <v>26.406522991236336</v>
      </c>
      <c r="L17" s="81">
        <v>25.719032251301101</v>
      </c>
      <c r="M17" s="81">
        <v>26.361708842885722</v>
      </c>
      <c r="N17" s="81">
        <v>24.952497689296514</v>
      </c>
      <c r="O17" s="81">
        <v>25.746624691613068</v>
      </c>
      <c r="P17" s="81">
        <v>26.160135670825497</v>
      </c>
      <c r="Q17" s="81">
        <v>26.94414732854143</v>
      </c>
      <c r="R17" s="81">
        <v>27.909785828505917</v>
      </c>
      <c r="S17" s="81">
        <v>23.790976002193187</v>
      </c>
      <c r="T17" s="81">
        <v>23.384415137561522</v>
      </c>
      <c r="U17" s="81">
        <v>24.87658372920173</v>
      </c>
      <c r="V17" s="81">
        <v>25.96919967991677</v>
      </c>
      <c r="W17" s="73">
        <v>24.104773742433856</v>
      </c>
      <c r="X17" s="73">
        <v>26.10217000131853</v>
      </c>
      <c r="Y17" s="73">
        <v>25.730247939759316</v>
      </c>
      <c r="Z17" s="73">
        <v>25.805084054270782</v>
      </c>
      <c r="AA17" s="73">
        <v>26.421365891811256</v>
      </c>
    </row>
    <row r="18" spans="2:27">
      <c r="B18" s="72" t="s">
        <v>309</v>
      </c>
      <c r="C18" s="81">
        <v>34.78133987527994</v>
      </c>
      <c r="D18" s="81">
        <v>33.407645911807037</v>
      </c>
      <c r="E18" s="81">
        <v>33.688926090558411</v>
      </c>
      <c r="F18" s="81">
        <v>31.953146317125547</v>
      </c>
      <c r="G18" s="81">
        <v>31.557788612831434</v>
      </c>
      <c r="H18" s="81">
        <v>30.851068896393326</v>
      </c>
      <c r="I18" s="81">
        <v>30.887075633925402</v>
      </c>
      <c r="J18" s="81">
        <v>29.909076720222096</v>
      </c>
      <c r="K18" s="81">
        <v>30.176102536871479</v>
      </c>
      <c r="L18" s="81">
        <v>31.248260154466507</v>
      </c>
      <c r="M18" s="81">
        <v>31.553387397155841</v>
      </c>
      <c r="N18" s="81">
        <v>30.54557716556252</v>
      </c>
      <c r="O18" s="81">
        <v>29.329950950171352</v>
      </c>
      <c r="P18" s="81">
        <v>31.098820437144965</v>
      </c>
      <c r="Q18" s="81">
        <v>31.296769408655539</v>
      </c>
      <c r="R18" s="81">
        <v>30.054878579142159</v>
      </c>
      <c r="S18" s="81">
        <v>26.620118571555047</v>
      </c>
      <c r="T18" s="81">
        <v>29.312608507246811</v>
      </c>
      <c r="U18" s="81">
        <v>30.400166807961206</v>
      </c>
      <c r="V18" s="81">
        <v>30.84070076840521</v>
      </c>
      <c r="W18" s="73">
        <v>28.860296848343548</v>
      </c>
      <c r="X18" s="73">
        <v>32.818160164676513</v>
      </c>
      <c r="Y18" s="73">
        <v>32.163820624998628</v>
      </c>
      <c r="Z18" s="73">
        <v>32.005768958333533</v>
      </c>
      <c r="AA18" s="73">
        <v>32.045856514140709</v>
      </c>
    </row>
    <row r="19" spans="2:27">
      <c r="B19" s="72" t="s">
        <v>310</v>
      </c>
      <c r="C19" s="81">
        <v>38.45775376734332</v>
      </c>
      <c r="D19" s="81">
        <v>35.969905140279785</v>
      </c>
      <c r="E19" s="81">
        <v>35.146560824395515</v>
      </c>
      <c r="F19" s="81">
        <v>38.277872043005232</v>
      </c>
      <c r="G19" s="81">
        <v>35.64760242459672</v>
      </c>
      <c r="H19" s="81">
        <v>36.096550869225993</v>
      </c>
      <c r="I19" s="81">
        <v>36.005779025186094</v>
      </c>
      <c r="J19" s="81">
        <v>35.363809666745752</v>
      </c>
      <c r="K19" s="81">
        <v>37.309334511876123</v>
      </c>
      <c r="L19" s="81">
        <v>38.787672085711442</v>
      </c>
      <c r="M19" s="81">
        <v>37.154509348987936</v>
      </c>
      <c r="N19" s="81">
        <v>34.677903984200967</v>
      </c>
      <c r="O19" s="81">
        <v>33.916721407743758</v>
      </c>
      <c r="P19" s="81">
        <v>35.85120257705789</v>
      </c>
      <c r="Q19" s="81">
        <v>35.116314573337888</v>
      </c>
      <c r="R19" s="81">
        <v>35.135717541606567</v>
      </c>
      <c r="S19" s="81">
        <v>33.005573226977461</v>
      </c>
      <c r="T19" s="81">
        <v>33.375069329358574</v>
      </c>
      <c r="U19" s="81">
        <v>36.604984502731021</v>
      </c>
      <c r="V19" s="81">
        <v>36.050961925648579</v>
      </c>
      <c r="W19" s="73">
        <v>35.466428638924455</v>
      </c>
      <c r="X19" s="73">
        <v>36.714230962696909</v>
      </c>
      <c r="Y19" s="73">
        <v>37.253278820828626</v>
      </c>
      <c r="Z19" s="73">
        <v>40.020017011996146</v>
      </c>
      <c r="AA19" s="73">
        <v>38.555467530407398</v>
      </c>
    </row>
    <row r="20" spans="2:27">
      <c r="B20" s="72" t="s">
        <v>311</v>
      </c>
      <c r="C20" s="81">
        <v>31.150281331611744</v>
      </c>
      <c r="D20" s="81">
        <v>31.161060837586518</v>
      </c>
      <c r="E20" s="81">
        <v>29.685358787030669</v>
      </c>
      <c r="F20" s="81">
        <v>29.956783052079999</v>
      </c>
      <c r="G20" s="81">
        <v>30.104116881550517</v>
      </c>
      <c r="H20" s="81">
        <v>28.389140917277722</v>
      </c>
      <c r="I20" s="81">
        <v>28.426372573906526</v>
      </c>
      <c r="J20" s="81">
        <v>27.802004965407036</v>
      </c>
      <c r="K20" s="81">
        <v>28.331356463923967</v>
      </c>
      <c r="L20" s="81">
        <v>27.845638274213414</v>
      </c>
      <c r="M20" s="81">
        <v>29.284476670859309</v>
      </c>
      <c r="N20" s="81">
        <v>28.557444245240131</v>
      </c>
      <c r="O20" s="81">
        <v>26.994811231674571</v>
      </c>
      <c r="P20" s="81">
        <v>28.84764816025973</v>
      </c>
      <c r="Q20" s="81">
        <v>27.319607418670007</v>
      </c>
      <c r="R20" s="81">
        <v>28.350939428509726</v>
      </c>
      <c r="S20" s="81">
        <v>26.33469095988707</v>
      </c>
      <c r="T20" s="81">
        <v>28.96596561727668</v>
      </c>
      <c r="U20" s="81">
        <v>30.25476413401995</v>
      </c>
      <c r="V20" s="81">
        <v>29.623344807154346</v>
      </c>
      <c r="W20" s="73">
        <v>26.62742063271067</v>
      </c>
      <c r="X20" s="73">
        <v>28.846361742953313</v>
      </c>
      <c r="Y20" s="73">
        <v>29.812867606587634</v>
      </c>
      <c r="Z20" s="73">
        <v>30.870919373491233</v>
      </c>
      <c r="AA20" s="73">
        <v>30.719344745812251</v>
      </c>
    </row>
    <row r="21" spans="2:27">
      <c r="B21" s="153"/>
      <c r="C21" s="153"/>
      <c r="D21" s="153"/>
      <c r="E21" s="153"/>
      <c r="F21" s="77"/>
      <c r="G21" s="77"/>
      <c r="H21" s="77"/>
      <c r="I21" s="77"/>
      <c r="J21" s="77"/>
      <c r="K21" s="77"/>
      <c r="L21" s="77"/>
      <c r="N21" s="77"/>
      <c r="O21" s="77"/>
      <c r="P21" s="77"/>
      <c r="Q21" s="77"/>
      <c r="R21" s="77"/>
      <c r="S21" s="306"/>
      <c r="T21" s="306"/>
      <c r="U21" s="306"/>
      <c r="V21" s="306"/>
      <c r="W21" s="306"/>
      <c r="X21" s="306"/>
      <c r="Y21" s="306"/>
      <c r="Z21" s="306"/>
      <c r="AA21" s="306"/>
    </row>
    <row r="22" spans="2:27">
      <c r="B22" s="153"/>
      <c r="C22" s="153"/>
      <c r="D22" s="153"/>
      <c r="E22" s="153"/>
      <c r="F22" s="77"/>
      <c r="G22" s="77"/>
      <c r="H22" s="77"/>
      <c r="I22" s="77"/>
      <c r="J22" s="77"/>
      <c r="K22" s="77"/>
      <c r="L22" s="77"/>
      <c r="M22" s="77"/>
      <c r="N22" s="77"/>
      <c r="O22" s="77"/>
      <c r="P22" s="77"/>
      <c r="Q22" s="77"/>
      <c r="R22" s="77"/>
      <c r="S22" s="77"/>
      <c r="T22" s="77"/>
      <c r="U22" s="77"/>
      <c r="V22" s="77"/>
      <c r="W22" s="77"/>
      <c r="X22" s="77"/>
      <c r="Y22" s="77"/>
      <c r="Z22" s="77"/>
      <c r="AA22" s="77"/>
    </row>
    <row r="23" spans="2:27">
      <c r="B23" s="68" t="s">
        <v>312</v>
      </c>
      <c r="C23" s="69">
        <v>1993</v>
      </c>
      <c r="D23" s="69">
        <v>1994</v>
      </c>
      <c r="E23" s="69">
        <v>1995</v>
      </c>
      <c r="F23" s="69">
        <v>1996</v>
      </c>
      <c r="G23" s="69">
        <v>1997</v>
      </c>
      <c r="H23" s="69">
        <v>1998</v>
      </c>
      <c r="I23" s="69">
        <v>1999</v>
      </c>
      <c r="J23" s="69">
        <v>2000</v>
      </c>
      <c r="K23" s="69">
        <v>2001</v>
      </c>
      <c r="L23" s="69">
        <v>2002</v>
      </c>
      <c r="M23" s="69">
        <v>2003</v>
      </c>
      <c r="N23" s="69">
        <v>2004</v>
      </c>
      <c r="O23" s="69">
        <v>2005</v>
      </c>
      <c r="P23" s="69">
        <v>2006</v>
      </c>
      <c r="Q23" s="69">
        <v>2007</v>
      </c>
      <c r="R23" s="69">
        <v>2008</v>
      </c>
      <c r="S23" s="69">
        <v>2009</v>
      </c>
      <c r="T23" s="69">
        <v>2010</v>
      </c>
      <c r="U23" s="69">
        <v>2011</v>
      </c>
      <c r="V23" s="69">
        <v>2012</v>
      </c>
      <c r="W23" s="69">
        <v>2013</v>
      </c>
      <c r="X23" s="69">
        <v>2014</v>
      </c>
      <c r="Y23" s="186">
        <v>2015</v>
      </c>
      <c r="Z23" s="186">
        <v>2016</v>
      </c>
      <c r="AA23" s="186">
        <v>2017</v>
      </c>
    </row>
    <row r="24" spans="2:27">
      <c r="B24" s="70" t="s">
        <v>297</v>
      </c>
      <c r="C24" s="71">
        <v>28.831545118836075</v>
      </c>
      <c r="D24" s="71">
        <v>28.190390176613505</v>
      </c>
      <c r="E24" s="71">
        <v>27.757824682619958</v>
      </c>
      <c r="F24" s="71">
        <v>27.413544889546099</v>
      </c>
      <c r="G24" s="71">
        <v>26.838989722053874</v>
      </c>
      <c r="H24" s="71">
        <v>26.596877813322699</v>
      </c>
      <c r="I24" s="71">
        <v>26.510020372230255</v>
      </c>
      <c r="J24" s="71">
        <v>26.18147830206199</v>
      </c>
      <c r="K24" s="71">
        <v>26.744664195270794</v>
      </c>
      <c r="L24" s="71">
        <v>26.619469549713081</v>
      </c>
      <c r="M24" s="71">
        <v>26.333102660786867</v>
      </c>
      <c r="N24" s="71">
        <v>26.036625312405761</v>
      </c>
      <c r="O24" s="71">
        <v>26.219441328070342</v>
      </c>
      <c r="P24" s="71">
        <v>27.145877179216182</v>
      </c>
      <c r="Q24" s="71">
        <v>27.39391420004053</v>
      </c>
      <c r="R24" s="71">
        <v>27.555958489486436</v>
      </c>
      <c r="S24" s="71">
        <v>25.184975443728145</v>
      </c>
      <c r="T24" s="71">
        <v>25.299087891120596</v>
      </c>
      <c r="U24" s="71">
        <v>26.426290819400322</v>
      </c>
      <c r="V24" s="71">
        <v>26.565429820055869</v>
      </c>
      <c r="W24" s="71">
        <v>26.032793059310926</v>
      </c>
      <c r="X24" s="71">
        <v>26.73443040013548</v>
      </c>
      <c r="Y24" s="71">
        <v>27.307871202045948</v>
      </c>
      <c r="Z24" s="71">
        <v>27.802523593013955</v>
      </c>
      <c r="AA24" s="71">
        <v>27.862208117506253</v>
      </c>
    </row>
    <row r="25" spans="2:27">
      <c r="B25" s="72" t="s">
        <v>313</v>
      </c>
      <c r="C25" s="93">
        <v>14.10736497959636</v>
      </c>
      <c r="D25" s="93">
        <v>13.685386428314278</v>
      </c>
      <c r="E25" s="93">
        <v>12.918759911564573</v>
      </c>
      <c r="F25" s="93">
        <v>13.026534231218854</v>
      </c>
      <c r="G25" s="93">
        <v>11.986871108778949</v>
      </c>
      <c r="H25" s="93">
        <v>10.913451631400964</v>
      </c>
      <c r="I25" s="93">
        <v>10.252507935509776</v>
      </c>
      <c r="J25" s="93">
        <v>9.4831905958823288</v>
      </c>
      <c r="K25" s="93">
        <v>9.5940037337677335</v>
      </c>
      <c r="L25" s="93">
        <v>9.3318673200710407</v>
      </c>
      <c r="M25" s="93">
        <v>9.6086193253768375</v>
      </c>
      <c r="N25" s="93">
        <v>9.1838856609398878</v>
      </c>
      <c r="O25" s="93">
        <v>7.6981327358453377</v>
      </c>
      <c r="P25" s="93">
        <v>8.8330284589008929</v>
      </c>
      <c r="Q25" s="93">
        <v>7.7535941575912801</v>
      </c>
      <c r="R25" s="93">
        <v>8.5445693618291347</v>
      </c>
      <c r="S25" s="93">
        <v>8.6040683645146174</v>
      </c>
      <c r="T25" s="93">
        <v>7.780005786878295</v>
      </c>
      <c r="U25" s="93">
        <v>7.8055715068957214</v>
      </c>
      <c r="V25" s="93">
        <v>8.9241223445156166</v>
      </c>
      <c r="W25" s="73">
        <v>9.5345517068624961</v>
      </c>
      <c r="X25" s="73">
        <v>8.8650723990494722</v>
      </c>
      <c r="Y25" s="73">
        <v>9.1503240194419924</v>
      </c>
      <c r="Z25" s="73">
        <v>9.1813996676677192</v>
      </c>
      <c r="AA25" s="73">
        <v>9.1763231011731428</v>
      </c>
    </row>
    <row r="26" spans="2:27">
      <c r="B26" s="72" t="s">
        <v>314</v>
      </c>
      <c r="C26" s="93">
        <v>31.174180201523153</v>
      </c>
      <c r="D26" s="93">
        <v>29.101456376551049</v>
      </c>
      <c r="E26" s="93">
        <v>28.601540791364272</v>
      </c>
      <c r="F26" s="93">
        <v>27.237072296460006</v>
      </c>
      <c r="G26" s="93">
        <v>26.964867367907488</v>
      </c>
      <c r="H26" s="93">
        <v>26.562391896473571</v>
      </c>
      <c r="I26" s="93">
        <v>27.057367163535144</v>
      </c>
      <c r="J26" s="93">
        <v>26.652708572816746</v>
      </c>
      <c r="K26" s="93">
        <v>25.692050214670548</v>
      </c>
      <c r="L26" s="93">
        <v>25.65841841696448</v>
      </c>
      <c r="M26" s="93">
        <v>25.037301685702683</v>
      </c>
      <c r="N26" s="93">
        <v>24.502750943325776</v>
      </c>
      <c r="O26" s="93">
        <v>26.040088700689374</v>
      </c>
      <c r="P26" s="93">
        <v>25.688255697784374</v>
      </c>
      <c r="Q26" s="93">
        <v>26.616474418082493</v>
      </c>
      <c r="R26" s="93">
        <v>27.801271953902724</v>
      </c>
      <c r="S26" s="93">
        <v>25.156522151897896</v>
      </c>
      <c r="T26" s="93">
        <v>23.972907365341605</v>
      </c>
      <c r="U26" s="93">
        <v>24.716825441802975</v>
      </c>
      <c r="V26" s="93">
        <v>25.039224305551816</v>
      </c>
      <c r="W26" s="73">
        <v>23.837739243676207</v>
      </c>
      <c r="X26" s="73">
        <v>23.355698885493346</v>
      </c>
      <c r="Y26" s="73">
        <v>24.090046502747406</v>
      </c>
      <c r="Z26" s="73">
        <v>24.912813470424503</v>
      </c>
      <c r="AA26" s="73">
        <v>25.422518935848942</v>
      </c>
    </row>
    <row r="27" spans="2:27">
      <c r="B27" s="72" t="s">
        <v>315</v>
      </c>
      <c r="C27" s="93">
        <v>26.787271042946458</v>
      </c>
      <c r="D27" s="93">
        <v>27.328315609145353</v>
      </c>
      <c r="E27" s="93">
        <v>27.916176786776248</v>
      </c>
      <c r="F27" s="93">
        <v>26.929324142456739</v>
      </c>
      <c r="G27" s="93">
        <v>27.865207105307366</v>
      </c>
      <c r="H27" s="93">
        <v>27.228621844649847</v>
      </c>
      <c r="I27" s="93">
        <v>28.712161899618692</v>
      </c>
      <c r="J27" s="93">
        <v>28.946567939882257</v>
      </c>
      <c r="K27" s="93">
        <v>28.805752468105815</v>
      </c>
      <c r="L27" s="93">
        <v>28.627215704175356</v>
      </c>
      <c r="M27" s="93">
        <v>29.473098161240912</v>
      </c>
      <c r="N27" s="93">
        <v>30.407028332110492</v>
      </c>
      <c r="O27" s="93">
        <v>29.70879098213161</v>
      </c>
      <c r="P27" s="93">
        <v>30.355175074245878</v>
      </c>
      <c r="Q27" s="93">
        <v>30.957374735707095</v>
      </c>
      <c r="R27" s="93">
        <v>28.903762401187098</v>
      </c>
      <c r="S27" s="93">
        <v>28.595003678719021</v>
      </c>
      <c r="T27" s="93">
        <v>28.868420658893861</v>
      </c>
      <c r="U27" s="93">
        <v>28.859000028367575</v>
      </c>
      <c r="V27" s="93">
        <v>28.93380115959247</v>
      </c>
      <c r="W27" s="73">
        <v>29.9892532657827</v>
      </c>
      <c r="X27" s="73">
        <v>29.937602663124913</v>
      </c>
      <c r="Y27" s="73">
        <v>31.401505248016736</v>
      </c>
      <c r="Z27" s="73">
        <v>31.163744011092987</v>
      </c>
      <c r="AA27" s="73">
        <v>30.76763794224923</v>
      </c>
    </row>
    <row r="28" spans="2:27">
      <c r="B28" s="72" t="s">
        <v>316</v>
      </c>
      <c r="C28" s="93">
        <v>26.275292033123826</v>
      </c>
      <c r="D28" s="93">
        <v>25.677933503116961</v>
      </c>
      <c r="E28" s="93">
        <v>25.132242625385764</v>
      </c>
      <c r="F28" s="93">
        <v>24.397847003085417</v>
      </c>
      <c r="G28" s="93">
        <v>23.910796270103294</v>
      </c>
      <c r="H28" s="93">
        <v>24.61367476362031</v>
      </c>
      <c r="I28" s="93">
        <v>23.549726050783111</v>
      </c>
      <c r="J28" s="93">
        <v>23.488257953632719</v>
      </c>
      <c r="K28" s="93">
        <v>25.010649848002693</v>
      </c>
      <c r="L28" s="93">
        <v>23.310667536590877</v>
      </c>
      <c r="M28" s="93">
        <v>22.987060453528333</v>
      </c>
      <c r="N28" s="93">
        <v>23.114130500036616</v>
      </c>
      <c r="O28" s="93">
        <v>24.781015099734812</v>
      </c>
      <c r="P28" s="93">
        <v>26.341820388393248</v>
      </c>
      <c r="Q28" s="93">
        <v>27.698251843874349</v>
      </c>
      <c r="R28" s="93">
        <v>26.317639321425222</v>
      </c>
      <c r="S28" s="93">
        <v>25.354024810971019</v>
      </c>
      <c r="T28" s="93">
        <v>25.315724725126532</v>
      </c>
      <c r="U28" s="93">
        <v>26.212457289150215</v>
      </c>
      <c r="V28" s="93">
        <v>26.530655941920401</v>
      </c>
      <c r="W28" s="73">
        <v>25.583912692155735</v>
      </c>
      <c r="X28" s="73">
        <v>25.624888993557416</v>
      </c>
      <c r="Y28" s="73">
        <v>25.55220691167932</v>
      </c>
      <c r="Z28" s="73">
        <v>27.389086351698332</v>
      </c>
      <c r="AA28" s="73">
        <v>28.29164304317457</v>
      </c>
    </row>
    <row r="29" spans="2:27">
      <c r="B29" s="72" t="s">
        <v>317</v>
      </c>
      <c r="C29" s="93">
        <v>33.988014166678468</v>
      </c>
      <c r="D29" s="93">
        <v>33.657884793164456</v>
      </c>
      <c r="E29" s="93">
        <v>33.388438085590273</v>
      </c>
      <c r="F29" s="93">
        <v>32.49266180384636</v>
      </c>
      <c r="G29" s="93">
        <v>31.889163608678274</v>
      </c>
      <c r="H29" s="93">
        <v>33.397159273826809</v>
      </c>
      <c r="I29" s="93">
        <v>33.485439385761985</v>
      </c>
      <c r="J29" s="93">
        <v>32.200328980870353</v>
      </c>
      <c r="K29" s="93">
        <v>33.704925970900973</v>
      </c>
      <c r="L29" s="93">
        <v>33.666559484849124</v>
      </c>
      <c r="M29" s="93">
        <v>31.885583801242106</v>
      </c>
      <c r="N29" s="93">
        <v>33.203800387595081</v>
      </c>
      <c r="O29" s="93">
        <v>33.893076582956311</v>
      </c>
      <c r="P29" s="93">
        <v>34.780329785200372</v>
      </c>
      <c r="Q29" s="93">
        <v>35.506028285723424</v>
      </c>
      <c r="R29" s="93">
        <v>35.96848838362002</v>
      </c>
      <c r="S29" s="93">
        <v>32.030024292467232</v>
      </c>
      <c r="T29" s="93">
        <v>31.896781643130918</v>
      </c>
      <c r="U29" s="93">
        <v>33.484563253220074</v>
      </c>
      <c r="V29" s="93">
        <v>33.242465892936394</v>
      </c>
      <c r="W29" s="73">
        <v>33.425320389994376</v>
      </c>
      <c r="X29" s="73">
        <v>34.775936721395226</v>
      </c>
      <c r="Y29" s="73">
        <v>35.538784424694128</v>
      </c>
      <c r="Z29" s="73">
        <v>34.638823103218222</v>
      </c>
      <c r="AA29" s="73">
        <v>35.072939134014739</v>
      </c>
    </row>
    <row r="30" spans="2:27">
      <c r="B30" s="72" t="s">
        <v>318</v>
      </c>
      <c r="C30" s="93">
        <v>29.574285758940853</v>
      </c>
      <c r="D30" s="93">
        <v>29.338330691513743</v>
      </c>
      <c r="E30" s="93">
        <v>28.315634742740119</v>
      </c>
      <c r="F30" s="93">
        <v>28.470313860596931</v>
      </c>
      <c r="G30" s="93">
        <v>27.136513387424067</v>
      </c>
      <c r="H30" s="93">
        <v>28.003463683168782</v>
      </c>
      <c r="I30" s="93">
        <v>27.961634346491365</v>
      </c>
      <c r="J30" s="93">
        <v>28.282321878689704</v>
      </c>
      <c r="K30" s="93">
        <v>28.361416812480687</v>
      </c>
      <c r="L30" s="93">
        <v>28.299120565715537</v>
      </c>
      <c r="M30" s="93">
        <v>27.004961533942595</v>
      </c>
      <c r="N30" s="93">
        <v>27.775714633768384</v>
      </c>
      <c r="O30" s="93">
        <v>29.073381223509564</v>
      </c>
      <c r="P30" s="93">
        <v>29.928353976265381</v>
      </c>
      <c r="Q30" s="93">
        <v>29.386584039662118</v>
      </c>
      <c r="R30" s="93">
        <v>26.238621435073505</v>
      </c>
      <c r="S30" s="93">
        <v>26.08860649558855</v>
      </c>
      <c r="T30" s="93">
        <v>27.547085440992834</v>
      </c>
      <c r="U30" s="93">
        <v>27.467619569878199</v>
      </c>
      <c r="V30" s="93">
        <v>27.901484769828329</v>
      </c>
      <c r="W30" s="73">
        <v>27.576917059062069</v>
      </c>
      <c r="X30" s="73">
        <v>28.185905997098171</v>
      </c>
      <c r="Y30" s="73">
        <v>28.426724911450918</v>
      </c>
      <c r="Z30" s="73">
        <v>29.095401022854166</v>
      </c>
      <c r="AA30" s="73">
        <v>29.327225001234204</v>
      </c>
    </row>
    <row r="31" spans="2:27">
      <c r="B31" s="72" t="s">
        <v>319</v>
      </c>
      <c r="C31" s="93">
        <v>36.55459966554686</v>
      </c>
      <c r="D31" s="93">
        <v>34.656151151381827</v>
      </c>
      <c r="E31" s="93">
        <v>34.391281829722011</v>
      </c>
      <c r="F31" s="93">
        <v>35.023400815316748</v>
      </c>
      <c r="G31" s="93">
        <v>33.554926557394296</v>
      </c>
      <c r="H31" s="93">
        <v>33.399375079849683</v>
      </c>
      <c r="I31" s="93">
        <v>33.361587962932511</v>
      </c>
      <c r="J31" s="93">
        <v>32.584708990392855</v>
      </c>
      <c r="K31" s="93">
        <v>33.650741911975516</v>
      </c>
      <c r="L31" s="93">
        <v>34.85780564708832</v>
      </c>
      <c r="M31" s="93">
        <v>34.267015151112957</v>
      </c>
      <c r="N31" s="93">
        <v>32.58239493548092</v>
      </c>
      <c r="O31" s="93">
        <v>31.538475292437084</v>
      </c>
      <c r="P31" s="93">
        <v>33.398097425004224</v>
      </c>
      <c r="Q31" s="93">
        <v>33.162052609741835</v>
      </c>
      <c r="R31" s="93">
        <v>32.540203668298489</v>
      </c>
      <c r="S31" s="93">
        <v>29.683985643302314</v>
      </c>
      <c r="T31" s="93">
        <v>31.289779855304278</v>
      </c>
      <c r="U31" s="93">
        <v>33.410530221554005</v>
      </c>
      <c r="V31" s="93">
        <v>33.421802064735409</v>
      </c>
      <c r="W31" s="73">
        <v>32.15108914601403</v>
      </c>
      <c r="X31" s="73">
        <v>34.737434751680809</v>
      </c>
      <c r="Y31" s="73">
        <v>34.668705526623214</v>
      </c>
      <c r="Z31" s="73">
        <v>35.860349085460065</v>
      </c>
      <c r="AA31" s="73">
        <v>35.172675927705683</v>
      </c>
    </row>
    <row r="32" spans="2:27">
      <c r="B32" s="72" t="s">
        <v>320</v>
      </c>
      <c r="C32" s="93">
        <v>31.150281331611744</v>
      </c>
      <c r="D32" s="93">
        <v>31.161060837586518</v>
      </c>
      <c r="E32" s="93">
        <v>29.685358787030669</v>
      </c>
      <c r="F32" s="93">
        <v>29.956783052079999</v>
      </c>
      <c r="G32" s="93">
        <v>30.104116881550517</v>
      </c>
      <c r="H32" s="93">
        <v>28.389140917277722</v>
      </c>
      <c r="I32" s="93">
        <v>28.426372573906526</v>
      </c>
      <c r="J32" s="93">
        <v>27.802004965407036</v>
      </c>
      <c r="K32" s="93">
        <v>28.331356463923967</v>
      </c>
      <c r="L32" s="93">
        <v>27.845638274213414</v>
      </c>
      <c r="M32" s="93">
        <v>29.284476670859309</v>
      </c>
      <c r="N32" s="93">
        <v>28.557444245240131</v>
      </c>
      <c r="O32" s="93">
        <v>26.994811231674571</v>
      </c>
      <c r="P32" s="93">
        <v>28.84764816025973</v>
      </c>
      <c r="Q32" s="93">
        <v>27.319607418670007</v>
      </c>
      <c r="R32" s="93">
        <v>28.350939428509726</v>
      </c>
      <c r="S32" s="93">
        <v>26.33469095988707</v>
      </c>
      <c r="T32" s="93">
        <v>28.96596561727668</v>
      </c>
      <c r="U32" s="93">
        <v>30.25476413401995</v>
      </c>
      <c r="V32" s="93">
        <v>29.623344807154346</v>
      </c>
      <c r="W32" s="73">
        <v>26.62742063271067</v>
      </c>
      <c r="X32" s="73">
        <v>28.846361742953313</v>
      </c>
      <c r="Y32" s="73">
        <v>29.812867606587634</v>
      </c>
      <c r="Z32" s="73">
        <v>30.870919373491233</v>
      </c>
      <c r="AA32" s="73">
        <v>30.719344745812251</v>
      </c>
    </row>
    <row r="33" spans="2:24">
      <c r="B33" s="153"/>
      <c r="C33" s="153"/>
      <c r="D33" s="153"/>
      <c r="E33" s="153"/>
      <c r="F33" s="86"/>
      <c r="G33" s="86"/>
      <c r="H33" s="86"/>
      <c r="I33" s="86"/>
      <c r="J33" s="86"/>
      <c r="K33" s="86"/>
      <c r="L33" s="86"/>
      <c r="M33" s="86"/>
      <c r="N33" s="86"/>
      <c r="O33" s="86"/>
      <c r="P33" s="86"/>
      <c r="Q33" s="86"/>
      <c r="R33" s="86"/>
      <c r="S33" s="86"/>
      <c r="T33" s="86"/>
      <c r="U33" s="86"/>
      <c r="V33" s="86"/>
      <c r="W33" s="153"/>
      <c r="X33" s="153"/>
    </row>
    <row r="34" spans="2:24">
      <c r="B34" s="153"/>
      <c r="C34" s="153"/>
      <c r="D34" s="153"/>
      <c r="E34" s="153"/>
      <c r="F34" s="153"/>
      <c r="G34" s="153"/>
      <c r="H34" s="153"/>
      <c r="I34" s="153"/>
      <c r="J34" s="153"/>
      <c r="K34" s="153"/>
      <c r="L34" s="153"/>
      <c r="M34" s="153"/>
      <c r="N34" s="153"/>
      <c r="O34" s="153"/>
      <c r="P34" s="153"/>
      <c r="Q34" s="153"/>
      <c r="R34" s="153"/>
      <c r="S34" s="153"/>
      <c r="T34" s="153"/>
      <c r="U34" s="153"/>
      <c r="V34" s="153"/>
      <c r="W34" s="153"/>
      <c r="X34" s="153"/>
    </row>
    <row r="35" spans="2:24">
      <c r="B35" s="75" t="s">
        <v>444</v>
      </c>
      <c r="C35" s="75" t="s">
        <v>456</v>
      </c>
      <c r="D35" s="80"/>
      <c r="E35" s="80"/>
      <c r="F35" s="153"/>
      <c r="G35" s="153"/>
      <c r="H35" s="153"/>
      <c r="I35" s="153"/>
      <c r="J35" s="153"/>
      <c r="K35" s="153"/>
      <c r="L35" s="153"/>
      <c r="M35" s="153"/>
      <c r="N35" s="153"/>
      <c r="O35" s="153"/>
      <c r="P35" s="153"/>
      <c r="Q35" s="153"/>
      <c r="R35" s="153"/>
      <c r="S35" s="153"/>
      <c r="T35" s="153"/>
      <c r="U35" s="153"/>
      <c r="V35" s="153"/>
      <c r="W35" s="153"/>
      <c r="X35" s="153"/>
    </row>
    <row r="36" spans="2:24">
      <c r="C36" s="294" t="s">
        <v>321</v>
      </c>
      <c r="D36" s="75"/>
      <c r="E36" s="75"/>
      <c r="F36" s="153"/>
      <c r="G36" s="153"/>
      <c r="H36" s="153"/>
      <c r="I36" s="153"/>
      <c r="J36" s="153"/>
      <c r="K36" s="153"/>
      <c r="L36" s="153"/>
      <c r="M36" s="153"/>
      <c r="N36" s="153"/>
      <c r="O36" s="153"/>
      <c r="P36" s="153"/>
      <c r="Q36" s="153"/>
      <c r="R36" s="153"/>
      <c r="S36" s="153"/>
      <c r="T36" s="153"/>
      <c r="U36" s="153"/>
      <c r="V36" s="153"/>
      <c r="W36" s="153"/>
      <c r="X36" s="153"/>
    </row>
    <row r="37" spans="2:24">
      <c r="C37" s="182" t="s">
        <v>714</v>
      </c>
      <c r="D37" s="85"/>
      <c r="E37" s="85"/>
      <c r="F37" s="153"/>
      <c r="G37" s="153"/>
      <c r="H37" s="153"/>
      <c r="I37" s="153"/>
      <c r="J37" s="153"/>
      <c r="K37" s="153"/>
      <c r="L37" s="153"/>
      <c r="M37" s="153"/>
      <c r="N37" s="153"/>
      <c r="O37" s="153"/>
      <c r="P37" s="153"/>
      <c r="Q37" s="153"/>
      <c r="R37" s="153"/>
      <c r="S37" s="153"/>
      <c r="T37" s="153"/>
      <c r="U37" s="153"/>
      <c r="V37" s="153"/>
      <c r="W37" s="153"/>
      <c r="X37" s="153"/>
    </row>
    <row r="38" spans="2:24">
      <c r="D38" s="75"/>
      <c r="E38" s="75"/>
      <c r="F38" s="153"/>
      <c r="G38" s="153"/>
      <c r="H38" s="153"/>
      <c r="I38" s="153"/>
      <c r="J38" s="153"/>
      <c r="K38" s="153"/>
      <c r="L38" s="153"/>
      <c r="M38" s="153"/>
      <c r="N38" s="153"/>
      <c r="O38" s="153"/>
      <c r="P38" s="153"/>
      <c r="Q38" s="153"/>
      <c r="R38" s="153"/>
      <c r="S38" s="153"/>
      <c r="T38" s="153"/>
      <c r="U38" s="153"/>
      <c r="V38" s="153"/>
      <c r="W38" s="153"/>
      <c r="X38" s="153"/>
    </row>
    <row r="39" spans="2:24">
      <c r="D39" s="153"/>
      <c r="E39" s="153"/>
      <c r="F39" s="153"/>
      <c r="G39" s="153"/>
      <c r="H39" s="153"/>
      <c r="I39" s="153"/>
      <c r="J39" s="153"/>
      <c r="K39" s="153"/>
      <c r="L39" s="153"/>
      <c r="M39" s="153"/>
      <c r="N39" s="153"/>
      <c r="O39" s="153"/>
      <c r="P39" s="153"/>
      <c r="Q39" s="153"/>
      <c r="R39" s="153"/>
      <c r="S39" s="153"/>
      <c r="T39" s="153"/>
      <c r="U39" s="153"/>
      <c r="V39" s="153"/>
      <c r="W39" s="153"/>
      <c r="X39" s="153"/>
    </row>
    <row r="41" spans="2:24">
      <c r="B41" s="75" t="s">
        <v>448</v>
      </c>
      <c r="C41" s="294" t="s">
        <v>715</v>
      </c>
    </row>
  </sheetData>
  <hyperlinks>
    <hyperlink ref="B1" location="'NČI 2014+ v14 '!N32" display="zpět" xr:uid="{00000000-0004-0000-2100-000000000000}"/>
    <hyperlink ref="C37" r:id="rId1" xr:uid="{00000000-0004-0000-2100-000001000000}"/>
  </hyperlinks>
  <pageMargins left="0.7" right="0.7" top="0.78740157499999996" bottom="0.78740157499999996" header="0.3" footer="0.3"/>
  <pageSetup paperSize="9" orientation="portrait"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B1:K43"/>
  <sheetViews>
    <sheetView workbookViewId="0">
      <pane xSplit="2" ySplit="6" topLeftCell="C7" activePane="bottomRight" state="frozen"/>
      <selection activeCell="C6" sqref="C6"/>
      <selection pane="topRight" activeCell="C6" sqref="C6"/>
      <selection pane="bottomLeft" activeCell="C6" sqref="C6"/>
      <selection pane="bottomRight" activeCell="C7" sqref="C7"/>
    </sheetView>
  </sheetViews>
  <sheetFormatPr defaultRowHeight="14.5"/>
  <cols>
    <col min="1" max="1" width="4" customWidth="1"/>
    <col min="2" max="2" width="12.7265625" customWidth="1"/>
  </cols>
  <sheetData>
    <row r="1" spans="2:9">
      <c r="B1" s="182" t="s">
        <v>295</v>
      </c>
    </row>
    <row r="2" spans="2:9">
      <c r="B2" s="66" t="s">
        <v>328</v>
      </c>
      <c r="C2" s="153"/>
      <c r="D2" s="153"/>
      <c r="E2" s="153"/>
      <c r="F2" s="153"/>
      <c r="G2" s="153"/>
      <c r="H2" s="153"/>
      <c r="I2" s="153"/>
    </row>
    <row r="3" spans="2:9">
      <c r="B3" s="83" t="s">
        <v>327</v>
      </c>
      <c r="C3" s="83"/>
      <c r="D3" s="83"/>
      <c r="E3" s="83"/>
      <c r="F3" s="153"/>
      <c r="G3" s="153"/>
      <c r="H3" s="153"/>
      <c r="I3" s="153"/>
    </row>
    <row r="4" spans="2:9" ht="15" thickBot="1">
      <c r="B4" s="153"/>
      <c r="C4" s="153"/>
      <c r="D4" s="153"/>
      <c r="E4" s="153"/>
      <c r="F4" s="89"/>
      <c r="G4" s="67" t="s">
        <v>457</v>
      </c>
      <c r="H4" s="153"/>
      <c r="I4" s="67" t="s">
        <v>18</v>
      </c>
    </row>
    <row r="5" spans="2:9" ht="30" customHeight="1">
      <c r="B5" s="392" t="s">
        <v>458</v>
      </c>
      <c r="C5" s="388" t="s">
        <v>459</v>
      </c>
      <c r="D5" s="388" t="s">
        <v>442</v>
      </c>
      <c r="E5" s="395" t="s">
        <v>460</v>
      </c>
      <c r="F5" s="388" t="s">
        <v>461</v>
      </c>
      <c r="G5" s="388" t="s">
        <v>462</v>
      </c>
      <c r="H5" s="390" t="s">
        <v>607</v>
      </c>
      <c r="I5" s="391"/>
    </row>
    <row r="6" spans="2:9" ht="15" thickBot="1">
      <c r="B6" s="393"/>
      <c r="C6" s="394"/>
      <c r="D6" s="394"/>
      <c r="E6" s="396"/>
      <c r="F6" s="394"/>
      <c r="G6" s="389"/>
      <c r="H6" s="113" t="s">
        <v>463</v>
      </c>
      <c r="I6" s="114" t="s">
        <v>464</v>
      </c>
    </row>
    <row r="7" spans="2:9">
      <c r="B7" s="372">
        <v>1993</v>
      </c>
      <c r="C7" s="373">
        <v>847685</v>
      </c>
      <c r="D7" s="374">
        <v>421601</v>
      </c>
      <c r="E7" s="375">
        <v>426084</v>
      </c>
      <c r="F7" s="376">
        <v>-4483</v>
      </c>
      <c r="G7" s="377" t="s">
        <v>326</v>
      </c>
      <c r="H7" s="378" t="s">
        <v>326</v>
      </c>
      <c r="I7" s="379" t="s">
        <v>326</v>
      </c>
    </row>
    <row r="8" spans="2:9">
      <c r="B8" s="115">
        <v>1994</v>
      </c>
      <c r="C8" s="119">
        <v>957219</v>
      </c>
      <c r="D8" s="116">
        <v>458842</v>
      </c>
      <c r="E8" s="117">
        <v>498377</v>
      </c>
      <c r="F8" s="118">
        <v>-39534</v>
      </c>
      <c r="G8" s="118">
        <v>-35051</v>
      </c>
      <c r="H8" s="158">
        <v>108.8</v>
      </c>
      <c r="I8" s="120">
        <v>117</v>
      </c>
    </row>
    <row r="9" spans="2:9">
      <c r="B9" s="115">
        <v>1995</v>
      </c>
      <c r="C9" s="119">
        <v>1231911</v>
      </c>
      <c r="D9" s="116">
        <v>566171</v>
      </c>
      <c r="E9" s="117">
        <v>665740</v>
      </c>
      <c r="F9" s="118">
        <v>-99570</v>
      </c>
      <c r="G9" s="118">
        <v>-60035</v>
      </c>
      <c r="H9" s="158">
        <v>123.4</v>
      </c>
      <c r="I9" s="120">
        <v>133.6</v>
      </c>
    </row>
    <row r="10" spans="2:9">
      <c r="B10" s="115">
        <v>1996</v>
      </c>
      <c r="C10" s="119">
        <v>1356350</v>
      </c>
      <c r="D10" s="116">
        <v>601680</v>
      </c>
      <c r="E10" s="117">
        <v>754670</v>
      </c>
      <c r="F10" s="118">
        <v>-152990</v>
      </c>
      <c r="G10" s="118">
        <v>-53421</v>
      </c>
      <c r="H10" s="158">
        <v>106.3</v>
      </c>
      <c r="I10" s="120">
        <v>113.4</v>
      </c>
    </row>
    <row r="11" spans="2:9">
      <c r="B11" s="115">
        <v>1997</v>
      </c>
      <c r="C11" s="119">
        <v>1568972</v>
      </c>
      <c r="D11" s="116">
        <v>709261</v>
      </c>
      <c r="E11" s="117">
        <v>859711</v>
      </c>
      <c r="F11" s="118">
        <v>-150450</v>
      </c>
      <c r="G11" s="118">
        <v>2540</v>
      </c>
      <c r="H11" s="158">
        <v>117.9</v>
      </c>
      <c r="I11" s="120">
        <v>113.9</v>
      </c>
    </row>
    <row r="12" spans="2:9">
      <c r="B12" s="115">
        <v>1998</v>
      </c>
      <c r="C12" s="119">
        <v>1748693</v>
      </c>
      <c r="D12" s="116">
        <v>834227</v>
      </c>
      <c r="E12" s="117">
        <v>914466</v>
      </c>
      <c r="F12" s="118">
        <v>-80239</v>
      </c>
      <c r="G12" s="118">
        <v>70211</v>
      </c>
      <c r="H12" s="158">
        <v>117.6</v>
      </c>
      <c r="I12" s="120">
        <v>106.4</v>
      </c>
    </row>
    <row r="13" spans="2:9">
      <c r="B13" s="115">
        <v>1999</v>
      </c>
      <c r="C13" s="119">
        <v>1881925</v>
      </c>
      <c r="D13" s="116">
        <v>908756</v>
      </c>
      <c r="E13" s="117">
        <v>973169</v>
      </c>
      <c r="F13" s="118">
        <v>-64413</v>
      </c>
      <c r="G13" s="118">
        <v>15826</v>
      </c>
      <c r="H13" s="158">
        <v>108.9</v>
      </c>
      <c r="I13" s="120">
        <v>106.4</v>
      </c>
    </row>
    <row r="14" spans="2:9">
      <c r="B14" s="115">
        <v>2000</v>
      </c>
      <c r="C14" s="119">
        <v>2363023</v>
      </c>
      <c r="D14" s="116">
        <v>1121099</v>
      </c>
      <c r="E14" s="117">
        <v>1241924</v>
      </c>
      <c r="F14" s="118">
        <v>-120825</v>
      </c>
      <c r="G14" s="118">
        <v>-56412</v>
      </c>
      <c r="H14" s="158">
        <v>123.4</v>
      </c>
      <c r="I14" s="120">
        <v>127.6</v>
      </c>
    </row>
    <row r="15" spans="2:9">
      <c r="B15" s="115">
        <v>2001</v>
      </c>
      <c r="C15" s="119">
        <v>2653713</v>
      </c>
      <c r="D15" s="116">
        <v>1268149</v>
      </c>
      <c r="E15" s="117">
        <v>1385564</v>
      </c>
      <c r="F15" s="118">
        <v>-117415</v>
      </c>
      <c r="G15" s="118">
        <v>3410</v>
      </c>
      <c r="H15" s="158">
        <v>113.1</v>
      </c>
      <c r="I15" s="120">
        <v>111.6</v>
      </c>
    </row>
    <row r="16" spans="2:9">
      <c r="B16" s="115">
        <v>2002</v>
      </c>
      <c r="C16" s="119">
        <v>2580531</v>
      </c>
      <c r="D16" s="116">
        <v>1254860</v>
      </c>
      <c r="E16" s="117">
        <v>1325671</v>
      </c>
      <c r="F16" s="118">
        <v>-70811</v>
      </c>
      <c r="G16" s="118">
        <v>46604</v>
      </c>
      <c r="H16" s="158">
        <v>99</v>
      </c>
      <c r="I16" s="120">
        <v>95.7</v>
      </c>
    </row>
    <row r="17" spans="2:11">
      <c r="B17" s="115">
        <v>2003</v>
      </c>
      <c r="C17" s="119">
        <v>2811653</v>
      </c>
      <c r="D17" s="116">
        <v>1370930</v>
      </c>
      <c r="E17" s="117">
        <v>1440723</v>
      </c>
      <c r="F17" s="118">
        <v>-69793</v>
      </c>
      <c r="G17" s="118">
        <v>1018</v>
      </c>
      <c r="H17" s="158">
        <v>109.2</v>
      </c>
      <c r="I17" s="120">
        <v>108.7</v>
      </c>
    </row>
    <row r="18" spans="2:11">
      <c r="B18" s="115">
        <v>2004</v>
      </c>
      <c r="C18" s="119">
        <v>3471753</v>
      </c>
      <c r="D18" s="116">
        <v>1722657</v>
      </c>
      <c r="E18" s="117">
        <v>1749095</v>
      </c>
      <c r="F18" s="118">
        <v>-26438</v>
      </c>
      <c r="G18" s="118">
        <v>43355</v>
      </c>
      <c r="H18" s="158">
        <v>125.7</v>
      </c>
      <c r="I18" s="121">
        <v>121.4</v>
      </c>
    </row>
    <row r="19" spans="2:11">
      <c r="B19" s="115">
        <v>2005</v>
      </c>
      <c r="C19" s="119">
        <v>3698548</v>
      </c>
      <c r="D19" s="116">
        <v>1868586</v>
      </c>
      <c r="E19" s="117">
        <v>1829962</v>
      </c>
      <c r="F19" s="118">
        <v>38624</v>
      </c>
      <c r="G19" s="118">
        <v>65062</v>
      </c>
      <c r="H19" s="158">
        <v>108.5</v>
      </c>
      <c r="I19" s="121">
        <v>104.6</v>
      </c>
    </row>
    <row r="20" spans="2:11">
      <c r="B20" s="115">
        <v>2006</v>
      </c>
      <c r="C20" s="119">
        <v>4249386</v>
      </c>
      <c r="D20" s="116">
        <v>2144573</v>
      </c>
      <c r="E20" s="117">
        <v>2104812</v>
      </c>
      <c r="F20" s="118">
        <v>39761</v>
      </c>
      <c r="G20" s="118">
        <v>1137</v>
      </c>
      <c r="H20" s="158">
        <v>114.8</v>
      </c>
      <c r="I20" s="121">
        <v>115</v>
      </c>
    </row>
    <row r="21" spans="2:11">
      <c r="B21" s="115">
        <v>2007</v>
      </c>
      <c r="C21" s="119">
        <v>4870552</v>
      </c>
      <c r="D21" s="116">
        <v>2479234</v>
      </c>
      <c r="E21" s="117">
        <v>2391319</v>
      </c>
      <c r="F21" s="118">
        <v>87915</v>
      </c>
      <c r="G21" s="118">
        <v>48154</v>
      </c>
      <c r="H21" s="158">
        <v>115.6</v>
      </c>
      <c r="I21" s="121">
        <v>113.6</v>
      </c>
    </row>
    <row r="22" spans="2:11">
      <c r="B22" s="115">
        <v>2008</v>
      </c>
      <c r="C22" s="119">
        <v>4880225</v>
      </c>
      <c r="D22" s="116">
        <v>2473736</v>
      </c>
      <c r="E22" s="117">
        <v>2406489</v>
      </c>
      <c r="F22" s="118">
        <v>67246</v>
      </c>
      <c r="G22" s="118">
        <v>-20669</v>
      </c>
      <c r="H22" s="158">
        <v>99.8</v>
      </c>
      <c r="I22" s="121">
        <v>100.6</v>
      </c>
    </row>
    <row r="23" spans="2:11">
      <c r="B23" s="115">
        <v>2009</v>
      </c>
      <c r="C23" s="119">
        <v>4127659</v>
      </c>
      <c r="D23" s="116">
        <v>2138623</v>
      </c>
      <c r="E23" s="117">
        <v>1989036</v>
      </c>
      <c r="F23" s="118">
        <v>149587</v>
      </c>
      <c r="G23" s="118">
        <v>82341</v>
      </c>
      <c r="H23" s="158">
        <v>86.5</v>
      </c>
      <c r="I23" s="121">
        <v>82.7</v>
      </c>
    </row>
    <row r="24" spans="2:11">
      <c r="B24" s="115">
        <v>2010</v>
      </c>
      <c r="C24" s="119">
        <v>4944354</v>
      </c>
      <c r="D24" s="116">
        <v>2532797</v>
      </c>
      <c r="E24" s="117">
        <v>2411556</v>
      </c>
      <c r="F24" s="118">
        <v>121241</v>
      </c>
      <c r="G24" s="118">
        <v>-28346</v>
      </c>
      <c r="H24" s="158">
        <v>118.4</v>
      </c>
      <c r="I24" s="121">
        <v>121.2</v>
      </c>
    </row>
    <row r="25" spans="2:11">
      <c r="B25" s="115">
        <v>2011</v>
      </c>
      <c r="C25" s="119">
        <v>5566254</v>
      </c>
      <c r="D25" s="116">
        <v>2878691</v>
      </c>
      <c r="E25" s="117">
        <v>2687563</v>
      </c>
      <c r="F25" s="118">
        <v>191128</v>
      </c>
      <c r="G25" s="118">
        <v>69888</v>
      </c>
      <c r="H25" s="158">
        <v>113.7</v>
      </c>
      <c r="I25" s="121">
        <v>111.4</v>
      </c>
    </row>
    <row r="26" spans="2:11">
      <c r="B26" s="115">
        <v>2012</v>
      </c>
      <c r="C26" s="119">
        <v>5839486</v>
      </c>
      <c r="D26" s="116">
        <v>3072598</v>
      </c>
      <c r="E26" s="117">
        <v>2766888</v>
      </c>
      <c r="F26" s="118">
        <v>305710</v>
      </c>
      <c r="G26" s="118">
        <v>114581</v>
      </c>
      <c r="H26" s="158">
        <v>106.7</v>
      </c>
      <c r="I26" s="121">
        <v>103</v>
      </c>
    </row>
    <row r="27" spans="2:11">
      <c r="B27" s="115">
        <v>2013</v>
      </c>
      <c r="C27" s="119">
        <v>5998189</v>
      </c>
      <c r="D27" s="116">
        <v>3174704</v>
      </c>
      <c r="E27" s="117">
        <v>2823485</v>
      </c>
      <c r="F27" s="118">
        <v>351220</v>
      </c>
      <c r="G27" s="118">
        <v>45510</v>
      </c>
      <c r="H27" s="158">
        <v>103.3</v>
      </c>
      <c r="I27" s="121">
        <v>102</v>
      </c>
    </row>
    <row r="28" spans="2:11">
      <c r="B28" s="115">
        <v>2014</v>
      </c>
      <c r="C28" s="119">
        <v>6828456</v>
      </c>
      <c r="D28" s="116">
        <v>3628826</v>
      </c>
      <c r="E28" s="117">
        <v>3199630</v>
      </c>
      <c r="F28" s="118">
        <v>429195</v>
      </c>
      <c r="G28" s="118">
        <v>77976</v>
      </c>
      <c r="H28" s="158">
        <v>114.3</v>
      </c>
      <c r="I28" s="121">
        <v>113.3</v>
      </c>
      <c r="K28" s="305"/>
    </row>
    <row r="29" spans="2:11">
      <c r="B29" s="115">
        <v>2015</v>
      </c>
      <c r="C29" s="119">
        <v>7360249</v>
      </c>
      <c r="D29" s="116">
        <v>3883249</v>
      </c>
      <c r="E29" s="117">
        <v>3477000</v>
      </c>
      <c r="F29" s="118">
        <v>406249</v>
      </c>
      <c r="G29" s="118">
        <v>-22947</v>
      </c>
      <c r="H29" s="158">
        <v>107</v>
      </c>
      <c r="I29" s="121">
        <v>108.7</v>
      </c>
      <c r="J29" s="294"/>
      <c r="K29" s="294"/>
    </row>
    <row r="30" spans="2:11" s="294" customFormat="1">
      <c r="B30" s="371">
        <v>2016</v>
      </c>
      <c r="C30" s="119">
        <v>7468714</v>
      </c>
      <c r="D30" s="116">
        <v>3974043</v>
      </c>
      <c r="E30" s="117">
        <v>3494671</v>
      </c>
      <c r="F30" s="118">
        <v>479371</v>
      </c>
      <c r="G30" s="118">
        <v>73123</v>
      </c>
      <c r="H30" s="158">
        <v>102.3</v>
      </c>
      <c r="I30" s="121">
        <v>100.5</v>
      </c>
    </row>
    <row r="31" spans="2:11" s="294" customFormat="1" ht="15" thickBot="1">
      <c r="B31" s="363" t="s">
        <v>1029</v>
      </c>
      <c r="C31" s="122">
        <v>7990362</v>
      </c>
      <c r="D31" s="123">
        <v>4208485</v>
      </c>
      <c r="E31" s="124">
        <v>3781878</v>
      </c>
      <c r="F31" s="125">
        <v>426607</v>
      </c>
      <c r="G31" s="125">
        <v>-52764</v>
      </c>
      <c r="H31" s="159">
        <v>105.9</v>
      </c>
      <c r="I31" s="126">
        <v>108.2</v>
      </c>
    </row>
    <row r="32" spans="2:11">
      <c r="B32" s="153"/>
      <c r="C32" s="153"/>
      <c r="D32" s="153"/>
      <c r="E32" s="153"/>
      <c r="F32" s="153"/>
      <c r="G32" s="153"/>
      <c r="H32" s="153"/>
      <c r="I32" s="153"/>
    </row>
    <row r="33" spans="2:9">
      <c r="B33" s="75" t="s">
        <v>444</v>
      </c>
      <c r="C33" s="75" t="s">
        <v>465</v>
      </c>
      <c r="D33" s="153"/>
      <c r="E33" s="153"/>
      <c r="F33" s="153"/>
      <c r="G33" s="153"/>
      <c r="H33" s="153"/>
      <c r="I33" s="153"/>
    </row>
    <row r="34" spans="2:9">
      <c r="B34" s="75" t="s">
        <v>445</v>
      </c>
      <c r="C34" s="153" t="s">
        <v>466</v>
      </c>
      <c r="D34" s="153"/>
      <c r="E34" s="153"/>
      <c r="F34" s="153"/>
      <c r="G34" s="153"/>
      <c r="H34" s="153"/>
      <c r="I34" s="153"/>
    </row>
    <row r="35" spans="2:9">
      <c r="B35" s="75"/>
      <c r="C35" s="153"/>
      <c r="D35" s="153"/>
      <c r="E35" s="153"/>
      <c r="F35" s="153"/>
      <c r="G35" s="153"/>
      <c r="H35" s="153"/>
      <c r="I35" s="153"/>
    </row>
    <row r="36" spans="2:9">
      <c r="B36" s="75" t="s">
        <v>447</v>
      </c>
      <c r="C36" s="182" t="s">
        <v>467</v>
      </c>
      <c r="D36" s="153"/>
      <c r="E36" s="153"/>
      <c r="F36" s="153"/>
      <c r="G36" s="153"/>
      <c r="H36" s="153"/>
      <c r="I36" s="153"/>
    </row>
    <row r="37" spans="2:9">
      <c r="B37" s="75" t="s">
        <v>448</v>
      </c>
      <c r="C37" s="153" t="s">
        <v>468</v>
      </c>
      <c r="D37" s="153"/>
      <c r="E37" s="153"/>
      <c r="F37" s="153"/>
      <c r="G37" s="153"/>
      <c r="H37" s="153"/>
      <c r="I37" s="153"/>
    </row>
    <row r="39" spans="2:9">
      <c r="B39" s="294" t="s">
        <v>986</v>
      </c>
      <c r="C39" s="294" t="s">
        <v>987</v>
      </c>
      <c r="D39" s="94"/>
    </row>
    <row r="40" spans="2:9">
      <c r="C40" s="294" t="s">
        <v>985</v>
      </c>
    </row>
    <row r="41" spans="2:9">
      <c r="C41" s="294" t="s">
        <v>988</v>
      </c>
    </row>
    <row r="42" spans="2:9">
      <c r="C42" s="294"/>
    </row>
    <row r="43" spans="2:9">
      <c r="C43" s="294"/>
    </row>
  </sheetData>
  <mergeCells count="7">
    <mergeCell ref="G5:G6"/>
    <mergeCell ref="H5:I5"/>
    <mergeCell ref="B5:B6"/>
    <mergeCell ref="C5:C6"/>
    <mergeCell ref="D5:D6"/>
    <mergeCell ref="E5:E6"/>
    <mergeCell ref="F5:F6"/>
  </mergeCells>
  <hyperlinks>
    <hyperlink ref="B1" location="'NČI 2014+ v14 '!N33" display="zpět" xr:uid="{00000000-0004-0000-2200-000000000000}"/>
    <hyperlink ref="C36" r:id="rId1" xr:uid="{00000000-0004-0000-2200-000001000000}"/>
  </hyperlinks>
  <pageMargins left="0.7" right="0.7" top="0.78740157499999996" bottom="0.78740157499999996" header="0.3" footer="0.3"/>
  <pageSetup paperSize="9" orientation="portrait"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B1:P13"/>
  <sheetViews>
    <sheetView workbookViewId="0">
      <pane xSplit="2" ySplit="5" topLeftCell="C6" activePane="bottomRight" state="frozen"/>
      <selection activeCell="C6" sqref="C6"/>
      <selection pane="topRight" activeCell="C6" sqref="C6"/>
      <selection pane="bottomLeft" activeCell="C6" sqref="C6"/>
      <selection pane="bottomRight" activeCell="B1" sqref="B1"/>
    </sheetView>
  </sheetViews>
  <sheetFormatPr defaultRowHeight="14.5"/>
  <cols>
    <col min="1" max="1" width="3.7265625" customWidth="1"/>
    <col min="2" max="2" width="17" customWidth="1"/>
  </cols>
  <sheetData>
    <row r="1" spans="2:16">
      <c r="B1" s="182" t="s">
        <v>295</v>
      </c>
    </row>
    <row r="2" spans="2:16">
      <c r="B2" s="190" t="s">
        <v>664</v>
      </c>
      <c r="C2" s="174"/>
      <c r="D2" s="174"/>
      <c r="E2" s="174"/>
      <c r="F2" s="174"/>
      <c r="G2" s="174"/>
      <c r="H2" s="174"/>
      <c r="I2" s="174"/>
      <c r="J2" s="174"/>
      <c r="K2" s="174"/>
      <c r="L2" s="174"/>
    </row>
    <row r="3" spans="2:16">
      <c r="B3" s="189" t="s">
        <v>665</v>
      </c>
      <c r="C3" s="189"/>
      <c r="D3" s="189"/>
      <c r="E3" s="189"/>
      <c r="F3" s="189"/>
      <c r="G3" s="189"/>
      <c r="H3" s="189"/>
      <c r="I3" s="189"/>
      <c r="J3" s="189"/>
      <c r="K3" s="189"/>
      <c r="L3" s="174"/>
    </row>
    <row r="4" spans="2:16">
      <c r="B4" s="174"/>
      <c r="C4" s="174"/>
      <c r="D4" s="174"/>
      <c r="E4" s="174"/>
      <c r="F4" s="174"/>
      <c r="G4" s="174"/>
      <c r="H4" s="174"/>
      <c r="I4" s="174"/>
      <c r="J4" s="174"/>
      <c r="K4" s="174"/>
      <c r="P4" s="184" t="s">
        <v>666</v>
      </c>
    </row>
    <row r="5" spans="2:16">
      <c r="B5" s="185" t="s">
        <v>296</v>
      </c>
      <c r="C5" s="186">
        <v>2005</v>
      </c>
      <c r="D5" s="186">
        <v>2006</v>
      </c>
      <c r="E5" s="186">
        <v>2007</v>
      </c>
      <c r="F5" s="186">
        <v>2008</v>
      </c>
      <c r="G5" s="186">
        <v>2009</v>
      </c>
      <c r="H5" s="186">
        <v>2010</v>
      </c>
      <c r="I5" s="186">
        <v>2011</v>
      </c>
      <c r="J5" s="186">
        <v>2012</v>
      </c>
      <c r="K5" s="186">
        <v>2013</v>
      </c>
      <c r="L5" s="186">
        <v>2014</v>
      </c>
      <c r="M5" s="186">
        <v>2015</v>
      </c>
      <c r="N5" s="186">
        <v>2016</v>
      </c>
      <c r="O5" s="186">
        <v>2017</v>
      </c>
    </row>
    <row r="6" spans="2:16">
      <c r="B6" s="187" t="s">
        <v>297</v>
      </c>
      <c r="C6" s="191">
        <v>1488060</v>
      </c>
      <c r="D6" s="191">
        <v>1281447</v>
      </c>
      <c r="E6" s="191">
        <v>1307177</v>
      </c>
      <c r="F6" s="191">
        <v>1583252</v>
      </c>
      <c r="G6" s="191">
        <v>1453688</v>
      </c>
      <c r="H6" s="191">
        <v>1029291</v>
      </c>
      <c r="I6" s="191">
        <v>1315950</v>
      </c>
      <c r="J6" s="191">
        <v>1378226</v>
      </c>
      <c r="K6" s="191">
        <v>1107772</v>
      </c>
      <c r="L6" s="191">
        <v>1052385</v>
      </c>
      <c r="M6" s="191">
        <v>1170453</v>
      </c>
      <c r="N6" s="191">
        <v>1646726</v>
      </c>
      <c r="O6" s="191">
        <v>934732</v>
      </c>
    </row>
    <row r="7" spans="2:16">
      <c r="B7" s="174"/>
      <c r="C7" s="174"/>
      <c r="D7" s="174"/>
      <c r="E7" s="174"/>
      <c r="F7" s="174"/>
      <c r="G7" s="174"/>
      <c r="H7" s="174"/>
      <c r="I7" s="174"/>
      <c r="J7" s="174"/>
      <c r="K7" s="174"/>
      <c r="L7" s="174"/>
    </row>
    <row r="9" spans="2:16">
      <c r="B9" s="188" t="s">
        <v>444</v>
      </c>
      <c r="C9" s="188" t="s">
        <v>198</v>
      </c>
      <c r="D9" s="174"/>
      <c r="E9" s="174"/>
      <c r="F9" s="174"/>
      <c r="G9" s="174"/>
      <c r="H9" s="174"/>
      <c r="I9" s="174"/>
      <c r="J9" s="174"/>
      <c r="K9" s="174"/>
      <c r="L9" s="174"/>
    </row>
    <row r="10" spans="2:16">
      <c r="B10" s="188" t="s">
        <v>445</v>
      </c>
      <c r="C10" s="188" t="s">
        <v>667</v>
      </c>
      <c r="D10" s="174"/>
      <c r="E10" s="174"/>
      <c r="F10" s="174"/>
      <c r="G10" s="174"/>
      <c r="H10" s="174"/>
      <c r="I10" s="174"/>
      <c r="J10" s="174"/>
      <c r="K10" s="174"/>
      <c r="L10" s="174"/>
    </row>
    <row r="11" spans="2:16">
      <c r="B11" s="188" t="s">
        <v>446</v>
      </c>
      <c r="C11" s="183"/>
      <c r="D11" s="174"/>
      <c r="E11" s="174"/>
      <c r="F11" s="174"/>
      <c r="G11" s="174"/>
      <c r="H11" s="174"/>
      <c r="I11" s="174"/>
      <c r="J11" s="174"/>
      <c r="K11" s="174"/>
      <c r="L11" s="174"/>
    </row>
    <row r="12" spans="2:16">
      <c r="B12" s="188" t="s">
        <v>447</v>
      </c>
      <c r="C12" s="192" t="s">
        <v>668</v>
      </c>
      <c r="D12" s="174"/>
      <c r="E12" s="174"/>
      <c r="F12" s="174"/>
      <c r="G12" s="174"/>
      <c r="H12" s="174"/>
      <c r="I12" s="174"/>
      <c r="J12" s="174"/>
      <c r="K12" s="174"/>
      <c r="L12" s="174"/>
    </row>
    <row r="13" spans="2:16">
      <c r="B13" s="188" t="s">
        <v>448</v>
      </c>
      <c r="C13" s="294" t="s">
        <v>1030</v>
      </c>
      <c r="D13" s="174"/>
      <c r="E13" s="174"/>
      <c r="F13" s="174"/>
      <c r="G13" s="174"/>
      <c r="H13" s="174"/>
      <c r="I13" s="174"/>
      <c r="J13" s="174"/>
      <c r="K13" s="174"/>
      <c r="L13" s="174"/>
    </row>
  </sheetData>
  <hyperlinks>
    <hyperlink ref="B1" location="'NČI 2014+ v14 '!N34" display="zpět" xr:uid="{00000000-0004-0000-2300-000000000000}"/>
    <hyperlink ref="C12" r:id="rId1" xr:uid="{00000000-0004-0000-2300-000001000000}"/>
  </hyperlinks>
  <pageMargins left="0.7" right="0.7" top="0.78740157499999996" bottom="0.78740157499999996"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B1:L22"/>
  <sheetViews>
    <sheetView workbookViewId="0">
      <selection activeCell="B1" sqref="B1"/>
    </sheetView>
  </sheetViews>
  <sheetFormatPr defaultRowHeight="14.5"/>
  <cols>
    <col min="1" max="1" width="3.81640625" customWidth="1"/>
    <col min="2" max="2" width="40.453125" customWidth="1"/>
    <col min="5" max="5" width="7.26953125" customWidth="1"/>
    <col min="6" max="6" width="39.54296875" customWidth="1"/>
    <col min="9" max="9" width="6.7265625" customWidth="1"/>
    <col min="10" max="10" width="38.81640625" customWidth="1"/>
  </cols>
  <sheetData>
    <row r="1" spans="2:12">
      <c r="B1" s="182" t="s">
        <v>295</v>
      </c>
    </row>
    <row r="2" spans="2:12">
      <c r="B2" s="66" t="s">
        <v>425</v>
      </c>
      <c r="C2" s="153"/>
      <c r="D2" s="153"/>
      <c r="E2" s="153"/>
      <c r="F2" s="153"/>
      <c r="G2" s="153"/>
      <c r="H2" s="153"/>
    </row>
    <row r="3" spans="2:12" ht="15" thickBot="1">
      <c r="B3" s="153"/>
      <c r="C3" s="153"/>
      <c r="D3" s="153"/>
      <c r="E3" s="153"/>
      <c r="F3" s="153"/>
      <c r="G3" s="153"/>
      <c r="H3" s="153"/>
    </row>
    <row r="4" spans="2:12">
      <c r="B4" s="296" t="s">
        <v>341</v>
      </c>
      <c r="C4" s="302">
        <v>2011</v>
      </c>
      <c r="D4" s="302">
        <v>2015</v>
      </c>
      <c r="E4" s="294"/>
      <c r="F4" s="296" t="s">
        <v>313</v>
      </c>
      <c r="G4" s="302">
        <v>2011</v>
      </c>
      <c r="H4" s="302">
        <v>2015</v>
      </c>
      <c r="I4" s="294"/>
      <c r="J4" s="296" t="s">
        <v>705</v>
      </c>
      <c r="K4" s="302">
        <v>2011</v>
      </c>
      <c r="L4" s="302">
        <v>2015</v>
      </c>
    </row>
    <row r="5" spans="2:12">
      <c r="B5" s="298" t="s">
        <v>491</v>
      </c>
      <c r="C5" s="299">
        <v>45901.53</v>
      </c>
      <c r="D5" s="299">
        <v>56604.539999999994</v>
      </c>
      <c r="E5" s="294"/>
      <c r="F5" s="298" t="s">
        <v>491</v>
      </c>
      <c r="G5" s="299">
        <v>18773.800000000003</v>
      </c>
      <c r="H5" s="299">
        <v>20406.300000000007</v>
      </c>
      <c r="I5" s="294"/>
      <c r="J5" s="298" t="s">
        <v>491</v>
      </c>
      <c r="K5" s="299">
        <v>27127.729999999996</v>
      </c>
      <c r="L5" s="299">
        <v>36198.239999999991</v>
      </c>
    </row>
    <row r="6" spans="2:12">
      <c r="B6" s="298" t="s">
        <v>495</v>
      </c>
      <c r="C6" s="299">
        <v>2533.9999999999854</v>
      </c>
      <c r="D6" s="299">
        <v>4767</v>
      </c>
      <c r="E6" s="294"/>
      <c r="F6" s="298" t="s">
        <v>495</v>
      </c>
      <c r="G6" s="299">
        <v>1312</v>
      </c>
      <c r="H6" s="299">
        <v>1770.0000000000036</v>
      </c>
      <c r="I6" s="294"/>
      <c r="J6" s="298" t="s">
        <v>495</v>
      </c>
      <c r="K6" s="299">
        <v>1221.9999999999854</v>
      </c>
      <c r="L6" s="299">
        <v>2996.9999999999964</v>
      </c>
    </row>
    <row r="7" spans="2:12">
      <c r="B7" s="301" t="s">
        <v>496</v>
      </c>
      <c r="C7" s="299">
        <v>1453</v>
      </c>
      <c r="D7" s="299">
        <v>2468</v>
      </c>
      <c r="E7" s="294"/>
      <c r="F7" s="301" t="s">
        <v>496</v>
      </c>
      <c r="G7" s="299">
        <v>713</v>
      </c>
      <c r="H7" s="299">
        <v>794</v>
      </c>
      <c r="I7" s="294"/>
      <c r="J7" s="301" t="s">
        <v>496</v>
      </c>
      <c r="K7" s="299">
        <v>740</v>
      </c>
      <c r="L7" s="299">
        <v>1674</v>
      </c>
    </row>
    <row r="8" spans="2:12">
      <c r="B8" s="301" t="s">
        <v>497</v>
      </c>
      <c r="C8" s="299">
        <v>178</v>
      </c>
      <c r="D8" s="299">
        <v>264</v>
      </c>
      <c r="E8" s="294"/>
      <c r="F8" s="301" t="s">
        <v>497</v>
      </c>
      <c r="G8" s="299">
        <v>138</v>
      </c>
      <c r="H8" s="299">
        <v>134</v>
      </c>
      <c r="I8" s="294"/>
      <c r="J8" s="301" t="s">
        <v>497</v>
      </c>
      <c r="K8" s="299">
        <v>40</v>
      </c>
      <c r="L8" s="299">
        <v>130</v>
      </c>
    </row>
    <row r="9" spans="2:12">
      <c r="B9" s="301" t="s">
        <v>498</v>
      </c>
      <c r="C9" s="299">
        <v>158</v>
      </c>
      <c r="D9" s="299">
        <v>248</v>
      </c>
      <c r="E9" s="294"/>
      <c r="F9" s="301" t="s">
        <v>498</v>
      </c>
      <c r="G9" s="299">
        <v>114</v>
      </c>
      <c r="H9" s="299">
        <v>93</v>
      </c>
      <c r="I9" s="294"/>
      <c r="J9" s="301" t="s">
        <v>498</v>
      </c>
      <c r="K9" s="299">
        <v>44</v>
      </c>
      <c r="L9" s="299">
        <v>155</v>
      </c>
    </row>
    <row r="10" spans="2:12">
      <c r="B10" s="301" t="s">
        <v>499</v>
      </c>
      <c r="C10" s="299">
        <v>76</v>
      </c>
      <c r="D10" s="299">
        <v>188</v>
      </c>
      <c r="E10" s="294"/>
      <c r="F10" s="301" t="s">
        <v>499</v>
      </c>
      <c r="G10" s="299">
        <v>34</v>
      </c>
      <c r="H10" s="299">
        <v>76</v>
      </c>
      <c r="I10" s="294"/>
      <c r="J10" s="301" t="s">
        <v>499</v>
      </c>
      <c r="K10" s="299">
        <v>42</v>
      </c>
      <c r="L10" s="299">
        <v>112</v>
      </c>
    </row>
    <row r="11" spans="2:12">
      <c r="B11" s="301" t="s">
        <v>500</v>
      </c>
      <c r="C11" s="299">
        <v>669.40999999998894</v>
      </c>
      <c r="D11" s="299">
        <v>1599</v>
      </c>
      <c r="E11" s="294"/>
      <c r="F11" s="301" t="s">
        <v>500</v>
      </c>
      <c r="G11" s="299">
        <v>313</v>
      </c>
      <c r="H11" s="299">
        <v>673.00000000000364</v>
      </c>
      <c r="I11" s="294"/>
      <c r="J11" s="301" t="s">
        <v>500</v>
      </c>
      <c r="K11" s="299">
        <v>356.40999999998894</v>
      </c>
      <c r="L11" s="299">
        <v>925.99999999999636</v>
      </c>
    </row>
    <row r="12" spans="2:12">
      <c r="B12" s="297" t="s">
        <v>482</v>
      </c>
      <c r="C12" s="300">
        <v>5.5205131506509381E-2</v>
      </c>
      <c r="D12" s="300">
        <v>8.4215859717259436E-2</v>
      </c>
      <c r="E12" s="294"/>
      <c r="F12" s="297" t="s">
        <v>482</v>
      </c>
      <c r="G12" s="300">
        <v>6.9884626447495962E-2</v>
      </c>
      <c r="H12" s="300">
        <v>8.6737919172020561E-2</v>
      </c>
      <c r="I12" s="294"/>
      <c r="J12" s="297" t="s">
        <v>482</v>
      </c>
      <c r="K12" s="300">
        <v>4.5046157566445318E-2</v>
      </c>
      <c r="L12" s="300">
        <v>8.2794080596183608E-2</v>
      </c>
    </row>
    <row r="13" spans="2:12">
      <c r="B13" s="153"/>
      <c r="C13" s="153"/>
      <c r="D13" s="153"/>
      <c r="E13" s="153"/>
      <c r="F13" s="153"/>
      <c r="G13" s="153"/>
      <c r="H13" s="153"/>
    </row>
    <row r="14" spans="2:12" ht="15" customHeight="1"/>
    <row r="16" spans="2:12">
      <c r="B16" s="156"/>
      <c r="C16" s="156"/>
      <c r="D16" s="156"/>
      <c r="E16" s="156"/>
      <c r="F16" s="156"/>
      <c r="G16" s="156"/>
      <c r="H16" s="156"/>
    </row>
    <row r="17" spans="2:8">
      <c r="B17" s="188" t="s">
        <v>444</v>
      </c>
      <c r="C17" s="294" t="s">
        <v>198</v>
      </c>
      <c r="D17" s="153"/>
      <c r="E17" s="153"/>
      <c r="F17" s="153"/>
      <c r="G17" s="153"/>
      <c r="H17" s="153"/>
    </row>
    <row r="18" spans="2:8">
      <c r="B18" s="188" t="s">
        <v>330</v>
      </c>
      <c r="C18" s="294" t="s">
        <v>939</v>
      </c>
      <c r="D18" s="153"/>
      <c r="E18" s="153"/>
      <c r="F18" s="153"/>
      <c r="G18" s="153"/>
      <c r="H18" s="153"/>
    </row>
    <row r="19" spans="2:8">
      <c r="B19" s="294" t="s">
        <v>446</v>
      </c>
      <c r="C19" s="183" t="s">
        <v>940</v>
      </c>
      <c r="D19" s="153"/>
      <c r="E19" s="153"/>
      <c r="F19" s="153"/>
      <c r="G19" s="153"/>
      <c r="H19" s="153"/>
    </row>
    <row r="20" spans="2:8">
      <c r="B20" s="294" t="s">
        <v>447</v>
      </c>
      <c r="C20" s="182" t="s">
        <v>941</v>
      </c>
      <c r="D20" s="153"/>
      <c r="E20" s="153"/>
      <c r="F20" s="153"/>
      <c r="G20" s="153"/>
      <c r="H20" s="153"/>
    </row>
    <row r="21" spans="2:8">
      <c r="B21" s="294"/>
      <c r="C21" s="182" t="s">
        <v>469</v>
      </c>
      <c r="D21" s="153"/>
      <c r="E21" s="153"/>
      <c r="F21" s="153"/>
      <c r="G21" s="153"/>
      <c r="H21" s="153"/>
    </row>
    <row r="22" spans="2:8">
      <c r="B22" s="294" t="s">
        <v>329</v>
      </c>
      <c r="C22" s="294" t="s">
        <v>942</v>
      </c>
      <c r="D22" s="153"/>
      <c r="E22" s="153"/>
      <c r="F22" s="153"/>
      <c r="G22" s="153"/>
      <c r="H22" s="153"/>
    </row>
  </sheetData>
  <hyperlinks>
    <hyperlink ref="B1" location="'NČI 2014+ v14 '!N36" display="zpět" xr:uid="{00000000-0004-0000-2400-000000000000}"/>
    <hyperlink ref="C21" r:id="rId1" xr:uid="{00000000-0004-0000-2400-000001000000}"/>
    <hyperlink ref="C20" r:id="rId2" xr:uid="{00000000-0004-0000-2400-000002000000}"/>
  </hyperlinks>
  <pageMargins left="0.7" right="0.7" top="0.78740157499999996" bottom="0.78740157499999996"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B1:O42"/>
  <sheetViews>
    <sheetView workbookViewId="0">
      <pane xSplit="2" ySplit="5" topLeftCell="C6" activePane="bottomRight" state="frozen"/>
      <selection activeCell="C6" sqref="C6"/>
      <selection pane="topRight" activeCell="C6" sqref="C6"/>
      <selection pane="bottomLeft" activeCell="C6" sqref="C6"/>
      <selection pane="bottomRight" activeCell="B1" sqref="B1"/>
    </sheetView>
  </sheetViews>
  <sheetFormatPr defaultColWidth="9.1796875" defaultRowHeight="14.5"/>
  <cols>
    <col min="1" max="1" width="3.26953125" style="294" customWidth="1"/>
    <col min="2" max="2" width="17.1796875" style="294" customWidth="1"/>
    <col min="3" max="16384" width="9.1796875" style="294"/>
  </cols>
  <sheetData>
    <row r="1" spans="2:15">
      <c r="B1" s="182" t="s">
        <v>295</v>
      </c>
    </row>
    <row r="2" spans="2:15">
      <c r="B2" s="183" t="s">
        <v>52</v>
      </c>
    </row>
    <row r="3" spans="2:15">
      <c r="B3" s="189" t="s">
        <v>608</v>
      </c>
    </row>
    <row r="4" spans="2:15" ht="15" thickBot="1">
      <c r="G4" s="128"/>
      <c r="O4" s="184" t="s">
        <v>609</v>
      </c>
    </row>
    <row r="5" spans="2:15" ht="15" thickBot="1">
      <c r="B5" s="296" t="s">
        <v>296</v>
      </c>
      <c r="C5" s="97">
        <v>2005</v>
      </c>
      <c r="D5" s="96">
        <v>2006</v>
      </c>
      <c r="E5" s="97">
        <v>2007</v>
      </c>
      <c r="F5" s="96">
        <v>2008</v>
      </c>
      <c r="G5" s="97">
        <v>2009</v>
      </c>
      <c r="H5" s="96">
        <v>2010</v>
      </c>
      <c r="I5" s="97">
        <v>2011</v>
      </c>
      <c r="J5" s="96">
        <v>2012</v>
      </c>
      <c r="K5" s="97">
        <v>2013</v>
      </c>
      <c r="L5" s="97">
        <v>2014</v>
      </c>
      <c r="M5" s="97">
        <v>2015</v>
      </c>
      <c r="N5" s="97">
        <v>2016</v>
      </c>
    </row>
    <row r="6" spans="2:15">
      <c r="B6" s="297" t="s">
        <v>297</v>
      </c>
      <c r="C6" s="160">
        <v>0.67951661918735817</v>
      </c>
      <c r="D6" s="160">
        <v>0.72236377582770195</v>
      </c>
      <c r="E6" s="160">
        <v>0.75078366284152298</v>
      </c>
      <c r="F6" s="160">
        <v>0.713905569594522</v>
      </c>
      <c r="G6" s="160">
        <v>0.71558790192063981</v>
      </c>
      <c r="H6" s="160">
        <v>0.75743965572936434</v>
      </c>
      <c r="I6" s="160">
        <v>0.84655665056504426</v>
      </c>
      <c r="J6" s="160">
        <v>0.94159656046732054</v>
      </c>
      <c r="K6" s="160">
        <v>1.0129674778337818</v>
      </c>
      <c r="L6" s="160">
        <v>1.0890775791305511</v>
      </c>
      <c r="M6" s="160">
        <v>1.0476453098416529</v>
      </c>
      <c r="N6" s="160">
        <v>1.0261428771829944</v>
      </c>
    </row>
    <row r="7" spans="2:15">
      <c r="B7" s="72" t="s">
        <v>298</v>
      </c>
      <c r="C7" s="161">
        <v>0.80492983701363707</v>
      </c>
      <c r="D7" s="161">
        <v>0.90382394226978557</v>
      </c>
      <c r="E7" s="161">
        <v>0.93484700162242074</v>
      </c>
      <c r="F7" s="161">
        <v>0.81146074386387568</v>
      </c>
      <c r="G7" s="161">
        <v>0.71428291995861293</v>
      </c>
      <c r="H7" s="161">
        <v>0.70496099622721575</v>
      </c>
      <c r="I7" s="161">
        <v>0.77848908882959988</v>
      </c>
      <c r="J7" s="161">
        <v>0.91189681999203498</v>
      </c>
      <c r="K7" s="161">
        <v>0.91372954132177964</v>
      </c>
      <c r="L7" s="161">
        <v>0.99470757479983174</v>
      </c>
      <c r="M7" s="161">
        <v>0.96497800854959181</v>
      </c>
      <c r="N7" s="161">
        <v>0.95940487815882813</v>
      </c>
    </row>
    <row r="8" spans="2:15">
      <c r="B8" s="72" t="s">
        <v>299</v>
      </c>
      <c r="C8" s="161">
        <v>1.0455158465683498</v>
      </c>
      <c r="D8" s="161">
        <v>1.1465095520299387</v>
      </c>
      <c r="E8" s="161">
        <v>1.2662203160770285</v>
      </c>
      <c r="F8" s="161">
        <v>1.0338031496599567</v>
      </c>
      <c r="G8" s="161">
        <v>1.0790769759041869</v>
      </c>
      <c r="H8" s="161">
        <v>1.1769044778675191</v>
      </c>
      <c r="I8" s="161">
        <v>1.1903683086376349</v>
      </c>
      <c r="J8" s="161">
        <v>1.2463463544099909</v>
      </c>
      <c r="K8" s="161">
        <v>1.8392272340387907</v>
      </c>
      <c r="L8" s="161">
        <v>1.6830100035473587</v>
      </c>
      <c r="M8" s="161">
        <v>1.6313379043478609</v>
      </c>
      <c r="N8" s="161">
        <v>1.5674764862732968</v>
      </c>
    </row>
    <row r="9" spans="2:15">
      <c r="B9" s="72" t="s">
        <v>300</v>
      </c>
      <c r="C9" s="161">
        <v>0.47200509257977918</v>
      </c>
      <c r="D9" s="161">
        <v>0.47157346440416736</v>
      </c>
      <c r="E9" s="161">
        <v>0.46091324999503164</v>
      </c>
      <c r="F9" s="161">
        <v>0.48213086962063789</v>
      </c>
      <c r="G9" s="161">
        <v>0.49535022734399509</v>
      </c>
      <c r="H9" s="161">
        <v>0.51117002007606227</v>
      </c>
      <c r="I9" s="161">
        <v>0.61322771752466043</v>
      </c>
      <c r="J9" s="161">
        <v>0.65887439608891063</v>
      </c>
      <c r="K9" s="161">
        <v>0.67768799675473235</v>
      </c>
      <c r="L9" s="161">
        <v>0.65136057258483471</v>
      </c>
      <c r="M9" s="161">
        <v>0.70170345777233789</v>
      </c>
      <c r="N9" s="161">
        <v>0.77476096575374276</v>
      </c>
    </row>
    <row r="10" spans="2:15">
      <c r="B10" s="72" t="s">
        <v>301</v>
      </c>
      <c r="C10" s="161">
        <v>0.49015085113979506</v>
      </c>
      <c r="D10" s="161">
        <v>0.50361474602659406</v>
      </c>
      <c r="E10" s="161">
        <v>0.48671665302352912</v>
      </c>
      <c r="F10" s="161">
        <v>0.67322435322306562</v>
      </c>
      <c r="G10" s="161">
        <v>0.60405615245215227</v>
      </c>
      <c r="H10" s="161">
        <v>0.89604883181216355</v>
      </c>
      <c r="I10" s="161">
        <v>1.1794236872368677</v>
      </c>
      <c r="J10" s="161">
        <v>1.3945577737020314</v>
      </c>
      <c r="K10" s="161">
        <v>1.242057961266269</v>
      </c>
      <c r="L10" s="161">
        <v>1.2995430509021919</v>
      </c>
      <c r="M10" s="161">
        <v>1.2534570431412226</v>
      </c>
      <c r="N10" s="161">
        <v>1.0367334851837851</v>
      </c>
    </row>
    <row r="11" spans="2:15">
      <c r="B11" s="72" t="s">
        <v>302</v>
      </c>
      <c r="C11" s="161">
        <v>9.6799309260478694E-2</v>
      </c>
      <c r="D11" s="161">
        <v>8.7342250237682828E-2</v>
      </c>
      <c r="E11" s="161">
        <v>8.3548303591759451E-2</v>
      </c>
      <c r="F11" s="161">
        <v>5.8232960265292844E-2</v>
      </c>
      <c r="G11" s="161">
        <v>9.8839735114972363E-2</v>
      </c>
      <c r="H11" s="161">
        <v>0.12578347969595124</v>
      </c>
      <c r="I11" s="161">
        <v>0.14812105168160761</v>
      </c>
      <c r="J11" s="161">
        <v>0.24499291305139251</v>
      </c>
      <c r="K11" s="161">
        <v>0.13789085344291482</v>
      </c>
      <c r="L11" s="161">
        <v>0.1775495005614989</v>
      </c>
      <c r="M11" s="161">
        <v>0.23104841057856551</v>
      </c>
      <c r="N11" s="161">
        <v>0.19190932361587729</v>
      </c>
    </row>
    <row r="12" spans="2:15">
      <c r="B12" s="72" t="s">
        <v>303</v>
      </c>
      <c r="C12" s="161">
        <v>0.24679299314049616</v>
      </c>
      <c r="D12" s="161">
        <v>0.21546159220926678</v>
      </c>
      <c r="E12" s="161">
        <v>0.22782314540787121</v>
      </c>
      <c r="F12" s="161">
        <v>0.26358707531851111</v>
      </c>
      <c r="G12" s="161">
        <v>0.20884507376513436</v>
      </c>
      <c r="H12" s="161">
        <v>0.22558785512158466</v>
      </c>
      <c r="I12" s="161">
        <v>0.27341907267530058</v>
      </c>
      <c r="J12" s="161">
        <v>0.36999517102776164</v>
      </c>
      <c r="K12" s="161">
        <v>0.33054162595896658</v>
      </c>
      <c r="L12" s="161">
        <v>0.35321724993348258</v>
      </c>
      <c r="M12" s="161">
        <v>0.33858825668853743</v>
      </c>
      <c r="N12" s="161">
        <v>0.25178606267606085</v>
      </c>
    </row>
    <row r="13" spans="2:15">
      <c r="B13" s="72" t="s">
        <v>304</v>
      </c>
      <c r="C13" s="161">
        <v>0.83172947135058384</v>
      </c>
      <c r="D13" s="161">
        <v>1.0082852117048136</v>
      </c>
      <c r="E13" s="161">
        <v>0.87173624665135863</v>
      </c>
      <c r="F13" s="161">
        <v>1.0309372615548194</v>
      </c>
      <c r="G13" s="161">
        <v>0.96978851248977072</v>
      </c>
      <c r="H13" s="161">
        <v>0.93478291288846049</v>
      </c>
      <c r="I13" s="161">
        <v>0.89495762061615991</v>
      </c>
      <c r="J13" s="161">
        <v>1.6207236738106094</v>
      </c>
      <c r="K13" s="161">
        <v>1.2650786750107568</v>
      </c>
      <c r="L13" s="161">
        <v>1.4553105214085926</v>
      </c>
      <c r="M13" s="161">
        <v>1.3202755494301335</v>
      </c>
      <c r="N13" s="161">
        <v>1.3718430317843437</v>
      </c>
    </row>
    <row r="14" spans="2:15">
      <c r="B14" s="72" t="s">
        <v>305</v>
      </c>
      <c r="C14" s="161">
        <v>0.36770227283266094</v>
      </c>
      <c r="D14" s="161">
        <v>0.43018031658202577</v>
      </c>
      <c r="E14" s="161">
        <v>0.46331614282758132</v>
      </c>
      <c r="F14" s="161">
        <v>0.50183994229366113</v>
      </c>
      <c r="G14" s="161">
        <v>0.59927975332416805</v>
      </c>
      <c r="H14" s="161">
        <v>0.61387324648197006</v>
      </c>
      <c r="I14" s="161">
        <v>0.6586045785469844</v>
      </c>
      <c r="J14" s="161">
        <v>0.66750283765983853</v>
      </c>
      <c r="K14" s="161">
        <v>0.73843222948517107</v>
      </c>
      <c r="L14" s="161">
        <v>0.77500919977593563</v>
      </c>
      <c r="M14" s="161">
        <v>0.71862669686514824</v>
      </c>
      <c r="N14" s="161">
        <v>0.62190234461196026</v>
      </c>
    </row>
    <row r="15" spans="2:15">
      <c r="B15" s="72" t="s">
        <v>306</v>
      </c>
      <c r="C15" s="161">
        <v>1.0803110014425628</v>
      </c>
      <c r="D15" s="161">
        <v>1.1510392686804451</v>
      </c>
      <c r="E15" s="161">
        <v>1.0874575352798819</v>
      </c>
      <c r="F15" s="161">
        <v>1.0498701364325418</v>
      </c>
      <c r="G15" s="161">
        <v>1.0330242526611002</v>
      </c>
      <c r="H15" s="161">
        <v>1.1650988426982449</v>
      </c>
      <c r="I15" s="161">
        <v>1.2727060051652144</v>
      </c>
      <c r="J15" s="161">
        <v>1.389326365015167</v>
      </c>
      <c r="K15" s="161">
        <v>1.2652404501603745</v>
      </c>
      <c r="L15" s="161">
        <v>1.3020144833964433</v>
      </c>
      <c r="M15" s="161">
        <v>1.1515582485804694</v>
      </c>
      <c r="N15" s="161">
        <v>1.1640045146813156</v>
      </c>
    </row>
    <row r="16" spans="2:15">
      <c r="B16" s="72" t="s">
        <v>307</v>
      </c>
      <c r="C16" s="161">
        <v>0.51676946022727266</v>
      </c>
      <c r="D16" s="161">
        <v>0.34595811769616025</v>
      </c>
      <c r="E16" s="161">
        <v>0.3095434001482899</v>
      </c>
      <c r="F16" s="161">
        <v>0.4303146280870962</v>
      </c>
      <c r="G16" s="161">
        <v>0.43806471292402044</v>
      </c>
      <c r="H16" s="161">
        <v>0.47108927235677989</v>
      </c>
      <c r="I16" s="161">
        <v>0.47234846998278374</v>
      </c>
      <c r="J16" s="161">
        <v>0.53971687731893458</v>
      </c>
      <c r="K16" s="161">
        <v>0.68317856544828259</v>
      </c>
      <c r="L16" s="161">
        <v>0.85340297375557317</v>
      </c>
      <c r="M16" s="161">
        <v>0.839589634079136</v>
      </c>
      <c r="N16" s="161">
        <v>0.73399548136842585</v>
      </c>
    </row>
    <row r="17" spans="2:14">
      <c r="B17" s="72" t="s">
        <v>308</v>
      </c>
      <c r="C17" s="161">
        <v>0.69197805657217304</v>
      </c>
      <c r="D17" s="161">
        <v>0.75684557501210403</v>
      </c>
      <c r="E17" s="161">
        <v>0.90374822159105772</v>
      </c>
      <c r="F17" s="161">
        <v>0.98199523252632481</v>
      </c>
      <c r="G17" s="161">
        <v>1.1021414982222977</v>
      </c>
      <c r="H17" s="161">
        <v>1.1434639762602545</v>
      </c>
      <c r="I17" s="161">
        <v>1.2831038247089441</v>
      </c>
      <c r="J17" s="161">
        <v>1.3892086481831958</v>
      </c>
      <c r="K17" s="161">
        <v>1.5928291903181722</v>
      </c>
      <c r="L17" s="161">
        <v>1.8837074652521153</v>
      </c>
      <c r="M17" s="161">
        <v>1.7660316801911693</v>
      </c>
      <c r="N17" s="161">
        <v>1.7439883854033615</v>
      </c>
    </row>
    <row r="18" spans="2:14">
      <c r="B18" s="72" t="s">
        <v>309</v>
      </c>
      <c r="C18" s="161">
        <v>0.60064932591623044</v>
      </c>
      <c r="D18" s="161">
        <v>0.50660367388804295</v>
      </c>
      <c r="E18" s="161">
        <v>0.50994519687557116</v>
      </c>
      <c r="F18" s="161">
        <v>0.43119819123696751</v>
      </c>
      <c r="G18" s="161">
        <v>0.50588100141373438</v>
      </c>
      <c r="H18" s="161">
        <v>0.46343618301080552</v>
      </c>
      <c r="I18" s="161">
        <v>0.55614350019238767</v>
      </c>
      <c r="J18" s="161">
        <v>0.62817972655293042</v>
      </c>
      <c r="K18" s="161">
        <v>0.64186414273644232</v>
      </c>
      <c r="L18" s="161">
        <v>0.74723773670551308</v>
      </c>
      <c r="M18" s="161">
        <v>0.70124088847912402</v>
      </c>
      <c r="N18" s="161">
        <v>0.66387457209697331</v>
      </c>
    </row>
    <row r="19" spans="2:14">
      <c r="B19" s="72" t="s">
        <v>310</v>
      </c>
      <c r="C19" s="161">
        <v>1.0004400408932796</v>
      </c>
      <c r="D19" s="161">
        <v>1.0032699611920544</v>
      </c>
      <c r="E19" s="161">
        <v>0.89836090229794552</v>
      </c>
      <c r="F19" s="161">
        <v>0.7560038584638199</v>
      </c>
      <c r="G19" s="161">
        <v>0.73282050789175812</v>
      </c>
      <c r="H19" s="161">
        <v>0.88634052035784017</v>
      </c>
      <c r="I19" s="161">
        <v>1.0065820951684135</v>
      </c>
      <c r="J19" s="161">
        <v>0.99786741170555981</v>
      </c>
      <c r="K19" s="161">
        <v>1.0007822434770959</v>
      </c>
      <c r="L19" s="161">
        <v>0.95314918719890829</v>
      </c>
      <c r="M19" s="161">
        <v>0.95383350746643214</v>
      </c>
      <c r="N19" s="161">
        <v>1.0164659015358872</v>
      </c>
    </row>
    <row r="20" spans="2:14">
      <c r="B20" s="72" t="s">
        <v>311</v>
      </c>
      <c r="C20" s="161">
        <v>0.49760886047233555</v>
      </c>
      <c r="D20" s="161">
        <v>0.48315316647997553</v>
      </c>
      <c r="E20" s="161">
        <v>0.51097339166961986</v>
      </c>
      <c r="F20" s="161">
        <v>0.4799373234830695</v>
      </c>
      <c r="G20" s="161">
        <v>0.60709473772895872</v>
      </c>
      <c r="H20" s="161">
        <v>0.60420892547103067</v>
      </c>
      <c r="I20" s="161">
        <v>0.74081338936250452</v>
      </c>
      <c r="J20" s="161">
        <v>0.63471705415925561</v>
      </c>
      <c r="K20" s="161">
        <v>0.597230473164997</v>
      </c>
      <c r="L20" s="161">
        <v>0.74974781956498415</v>
      </c>
      <c r="M20" s="161">
        <v>0.75341252190674479</v>
      </c>
      <c r="N20" s="161">
        <v>0.81988646747101035</v>
      </c>
    </row>
    <row r="22" spans="2:14">
      <c r="B22" s="296" t="s">
        <v>312</v>
      </c>
      <c r="C22" s="98">
        <v>2005</v>
      </c>
      <c r="D22" s="98">
        <v>2006</v>
      </c>
      <c r="E22" s="98">
        <v>2007</v>
      </c>
      <c r="F22" s="98">
        <v>2008</v>
      </c>
      <c r="G22" s="98">
        <v>2009</v>
      </c>
      <c r="H22" s="98">
        <v>2010</v>
      </c>
      <c r="I22" s="98">
        <v>2011</v>
      </c>
      <c r="J22" s="98">
        <v>2012</v>
      </c>
      <c r="K22" s="98">
        <v>2013</v>
      </c>
      <c r="L22" s="98">
        <v>2014</v>
      </c>
      <c r="M22" s="98">
        <v>2015</v>
      </c>
      <c r="N22" s="98">
        <v>2016</v>
      </c>
    </row>
    <row r="23" spans="2:14">
      <c r="B23" s="297" t="s">
        <v>297</v>
      </c>
      <c r="C23" s="160">
        <v>0.67951661918735817</v>
      </c>
      <c r="D23" s="160">
        <v>0.72236377582770195</v>
      </c>
      <c r="E23" s="160">
        <v>0.75078366284152298</v>
      </c>
      <c r="F23" s="160">
        <v>0.71390556959452223</v>
      </c>
      <c r="G23" s="160">
        <v>0.71558790192064003</v>
      </c>
      <c r="H23" s="160">
        <v>0.75743965572936445</v>
      </c>
      <c r="I23" s="160">
        <v>0.84655665056504426</v>
      </c>
      <c r="J23" s="160">
        <v>0.94159656046732043</v>
      </c>
      <c r="K23" s="160">
        <v>1.012967477833782</v>
      </c>
      <c r="L23" s="160">
        <v>1.0890775791305514</v>
      </c>
      <c r="M23" s="160">
        <v>1.0476453098416529</v>
      </c>
      <c r="N23" s="160">
        <v>1.0261428771829944</v>
      </c>
    </row>
    <row r="24" spans="2:14">
      <c r="B24" s="72" t="s">
        <v>313</v>
      </c>
      <c r="C24" s="161">
        <v>0.80492983701363707</v>
      </c>
      <c r="D24" s="161">
        <v>0.90382394226978557</v>
      </c>
      <c r="E24" s="161">
        <v>0.93484700162242074</v>
      </c>
      <c r="F24" s="161">
        <v>0.81146074386387568</v>
      </c>
      <c r="G24" s="161">
        <v>0.71428291995861293</v>
      </c>
      <c r="H24" s="161">
        <v>0.70496099622721575</v>
      </c>
      <c r="I24" s="161">
        <v>0.77848908882959988</v>
      </c>
      <c r="J24" s="161">
        <v>0.91189681999203498</v>
      </c>
      <c r="K24" s="161">
        <v>0.91372954132177964</v>
      </c>
      <c r="L24" s="161">
        <v>0.99470757479983174</v>
      </c>
      <c r="M24" s="161">
        <v>0.96497800854959181</v>
      </c>
      <c r="N24" s="161">
        <v>0.95940487815882813</v>
      </c>
    </row>
    <row r="25" spans="2:14">
      <c r="B25" s="72" t="s">
        <v>314</v>
      </c>
      <c r="C25" s="161">
        <v>1.0455158465683498</v>
      </c>
      <c r="D25" s="161">
        <v>1.1465095520299387</v>
      </c>
      <c r="E25" s="161">
        <v>1.2662203160770285</v>
      </c>
      <c r="F25" s="161">
        <v>1.0338031496599567</v>
      </c>
      <c r="G25" s="161">
        <v>1.0790769759041869</v>
      </c>
      <c r="H25" s="161">
        <v>1.1769044778675191</v>
      </c>
      <c r="I25" s="161">
        <v>1.1903683086376349</v>
      </c>
      <c r="J25" s="161">
        <v>1.2463463544099909</v>
      </c>
      <c r="K25" s="161">
        <v>1.8392272340387907</v>
      </c>
      <c r="L25" s="161">
        <v>1.6830100035473587</v>
      </c>
      <c r="M25" s="161">
        <v>1.6313379043478609</v>
      </c>
      <c r="N25" s="161">
        <v>1.5674764862732968</v>
      </c>
    </row>
    <row r="26" spans="2:14">
      <c r="B26" s="72" t="s">
        <v>315</v>
      </c>
      <c r="C26" s="161">
        <v>0.48067388061427435</v>
      </c>
      <c r="D26" s="161">
        <v>0.48715320867774131</v>
      </c>
      <c r="E26" s="161">
        <v>0.47346277562270334</v>
      </c>
      <c r="F26" s="161">
        <v>0.5741573711659872</v>
      </c>
      <c r="G26" s="161">
        <v>0.54828090692664067</v>
      </c>
      <c r="H26" s="161">
        <v>0.70164940827665223</v>
      </c>
      <c r="I26" s="161">
        <v>0.89551551145857222</v>
      </c>
      <c r="J26" s="161">
        <v>1.0177039422753187</v>
      </c>
      <c r="K26" s="161">
        <v>0.95727908554291419</v>
      </c>
      <c r="L26" s="161">
        <v>0.97803863394389057</v>
      </c>
      <c r="M26" s="161">
        <v>0.98025187123642299</v>
      </c>
      <c r="N26" s="161">
        <v>0.90718269727842649</v>
      </c>
    </row>
    <row r="27" spans="2:14">
      <c r="B27" s="72" t="s">
        <v>316</v>
      </c>
      <c r="C27" s="161">
        <v>0.20815323686214768</v>
      </c>
      <c r="D27" s="161">
        <v>0.18328940096084359</v>
      </c>
      <c r="E27" s="161">
        <v>0.19112920747263593</v>
      </c>
      <c r="F27" s="161">
        <v>0.21268366864634924</v>
      </c>
      <c r="G27" s="161">
        <v>0.18157582195067715</v>
      </c>
      <c r="H27" s="161">
        <v>0.20072339882776274</v>
      </c>
      <c r="I27" s="161">
        <v>0.24220433827254495</v>
      </c>
      <c r="J27" s="161">
        <v>0.33907879453633605</v>
      </c>
      <c r="K27" s="161">
        <v>0.28291912755420373</v>
      </c>
      <c r="L27" s="161">
        <v>0.30953102152766154</v>
      </c>
      <c r="M27" s="161">
        <v>0.31268677815788221</v>
      </c>
      <c r="N27" s="161">
        <v>0.23705850688907643</v>
      </c>
    </row>
    <row r="28" spans="2:14">
      <c r="B28" s="72" t="s">
        <v>317</v>
      </c>
      <c r="C28" s="161">
        <v>0.73770575975079933</v>
      </c>
      <c r="D28" s="161">
        <v>0.84105413517512229</v>
      </c>
      <c r="E28" s="161">
        <v>0.79161157168999363</v>
      </c>
      <c r="F28" s="161">
        <v>0.83427285579041677</v>
      </c>
      <c r="G28" s="161">
        <v>0.84663558632984082</v>
      </c>
      <c r="H28" s="161">
        <v>0.88878581158696235</v>
      </c>
      <c r="I28" s="161">
        <v>0.9351646625140877</v>
      </c>
      <c r="J28" s="161">
        <v>1.172762455645441</v>
      </c>
      <c r="K28" s="161">
        <v>1.0617749901958329</v>
      </c>
      <c r="L28" s="161">
        <v>1.1390028733601836</v>
      </c>
      <c r="M28" s="161">
        <v>1.0305912580483096</v>
      </c>
      <c r="N28" s="161">
        <v>1.0082089556152063</v>
      </c>
    </row>
    <row r="29" spans="2:14">
      <c r="B29" s="72" t="s">
        <v>318</v>
      </c>
      <c r="C29" s="161">
        <v>0.6406038142838355</v>
      </c>
      <c r="D29" s="161">
        <v>0.63647898700748218</v>
      </c>
      <c r="E29" s="161">
        <v>0.73061252398124743</v>
      </c>
      <c r="F29" s="161">
        <v>0.82977035953968814</v>
      </c>
      <c r="G29" s="161">
        <v>0.91693082011408666</v>
      </c>
      <c r="H29" s="161">
        <v>0.95831641890164221</v>
      </c>
      <c r="I29" s="161">
        <v>1.0580116033646856</v>
      </c>
      <c r="J29" s="161">
        <v>1.154564272966176</v>
      </c>
      <c r="K29" s="161">
        <v>1.3475516369505951</v>
      </c>
      <c r="L29" s="161">
        <v>1.6067959311931568</v>
      </c>
      <c r="M29" s="161">
        <v>1.5201224249782419</v>
      </c>
      <c r="N29" s="161">
        <v>1.471127983665234</v>
      </c>
    </row>
    <row r="30" spans="2:14">
      <c r="B30" s="72" t="s">
        <v>319</v>
      </c>
      <c r="C30" s="161">
        <v>0.79911909924992441</v>
      </c>
      <c r="D30" s="161">
        <v>0.75782964592254942</v>
      </c>
      <c r="E30" s="161">
        <v>0.70557743864422173</v>
      </c>
      <c r="F30" s="161">
        <v>0.59695683974644254</v>
      </c>
      <c r="G30" s="161">
        <v>0.62170642321842207</v>
      </c>
      <c r="H30" s="161">
        <v>0.67582173699798653</v>
      </c>
      <c r="I30" s="161">
        <v>0.78232262127820373</v>
      </c>
      <c r="J30" s="161">
        <v>0.81259139652924905</v>
      </c>
      <c r="K30" s="161">
        <v>0.82239729123734728</v>
      </c>
      <c r="L30" s="161">
        <v>0.85299410594421332</v>
      </c>
      <c r="M30" s="161">
        <v>0.82946570967345934</v>
      </c>
      <c r="N30" s="161">
        <v>0.84359361007764444</v>
      </c>
    </row>
    <row r="31" spans="2:14">
      <c r="B31" s="72" t="s">
        <v>320</v>
      </c>
      <c r="C31" s="161">
        <v>0.49760886047233555</v>
      </c>
      <c r="D31" s="161">
        <v>0.48315316647997553</v>
      </c>
      <c r="E31" s="161">
        <v>0.51097339166961986</v>
      </c>
      <c r="F31" s="161">
        <v>0.4799373234830695</v>
      </c>
      <c r="G31" s="161">
        <v>0.60709473772895872</v>
      </c>
      <c r="H31" s="161">
        <v>0.60420892547103067</v>
      </c>
      <c r="I31" s="161">
        <v>0.74081338936250452</v>
      </c>
      <c r="J31" s="161">
        <v>0.63471705415925561</v>
      </c>
      <c r="K31" s="161">
        <v>0.597230473164997</v>
      </c>
      <c r="L31" s="161">
        <v>0.74974781956498415</v>
      </c>
      <c r="M31" s="161">
        <v>0.75341252190674479</v>
      </c>
      <c r="N31" s="161">
        <v>0.81988646747101035</v>
      </c>
    </row>
    <row r="32" spans="2:14">
      <c r="B32" s="80"/>
      <c r="C32" s="112"/>
      <c r="D32" s="112"/>
      <c r="E32" s="112"/>
      <c r="F32" s="112"/>
      <c r="G32" s="112"/>
      <c r="H32" s="112"/>
      <c r="I32" s="112"/>
      <c r="J32" s="112"/>
      <c r="K32" s="112"/>
    </row>
    <row r="33" spans="2:11">
      <c r="B33" s="80"/>
      <c r="C33" s="112"/>
      <c r="D33" s="112"/>
      <c r="E33" s="112"/>
      <c r="F33" s="112"/>
      <c r="G33" s="112"/>
      <c r="H33" s="112"/>
      <c r="I33" s="112"/>
      <c r="J33" s="112"/>
      <c r="K33" s="112"/>
    </row>
    <row r="34" spans="2:11">
      <c r="B34" s="188" t="s">
        <v>444</v>
      </c>
      <c r="C34" s="294" t="s">
        <v>198</v>
      </c>
      <c r="D34" s="112"/>
      <c r="E34" s="112"/>
      <c r="F34" s="112"/>
      <c r="G34" s="112"/>
      <c r="H34" s="112"/>
      <c r="I34" s="112"/>
      <c r="J34" s="112"/>
      <c r="K34" s="112"/>
    </row>
    <row r="35" spans="2:11">
      <c r="B35" s="188" t="s">
        <v>330</v>
      </c>
      <c r="C35" s="294" t="s">
        <v>1002</v>
      </c>
      <c r="D35" s="112"/>
      <c r="E35" s="112"/>
      <c r="F35" s="112"/>
      <c r="G35" s="112"/>
      <c r="H35" s="112"/>
      <c r="I35" s="112"/>
      <c r="J35" s="112"/>
      <c r="K35" s="112"/>
    </row>
    <row r="36" spans="2:11">
      <c r="B36" s="294" t="s">
        <v>446</v>
      </c>
      <c r="C36" s="183" t="s">
        <v>1003</v>
      </c>
      <c r="D36" s="112"/>
      <c r="E36" s="112"/>
      <c r="F36" s="112"/>
      <c r="G36" s="112"/>
      <c r="H36" s="112"/>
      <c r="I36" s="112"/>
      <c r="J36" s="112"/>
      <c r="K36" s="112"/>
    </row>
    <row r="37" spans="2:11">
      <c r="B37" s="294" t="s">
        <v>447</v>
      </c>
      <c r="C37" s="182" t="s">
        <v>1004</v>
      </c>
      <c r="D37" s="112"/>
      <c r="E37" s="112"/>
      <c r="F37" s="112"/>
      <c r="G37" s="112"/>
      <c r="H37" s="112"/>
      <c r="I37" s="112"/>
      <c r="J37" s="112"/>
      <c r="K37" s="112"/>
    </row>
    <row r="38" spans="2:11">
      <c r="C38" s="182" t="s">
        <v>469</v>
      </c>
      <c r="D38" s="112"/>
      <c r="E38" s="112"/>
      <c r="F38" s="112"/>
      <c r="G38" s="112"/>
      <c r="H38" s="112"/>
      <c r="I38" s="112"/>
      <c r="J38" s="112"/>
      <c r="K38" s="112"/>
    </row>
    <row r="39" spans="2:11">
      <c r="B39" s="294" t="s">
        <v>329</v>
      </c>
      <c r="C39" s="294" t="s">
        <v>470</v>
      </c>
      <c r="D39" s="112"/>
      <c r="E39" s="112"/>
      <c r="F39" s="112"/>
      <c r="G39" s="112"/>
      <c r="H39" s="112"/>
      <c r="I39" s="112"/>
      <c r="J39" s="112"/>
      <c r="K39" s="112"/>
    </row>
    <row r="40" spans="2:11">
      <c r="B40" s="80"/>
      <c r="C40" s="112"/>
      <c r="D40" s="112"/>
      <c r="E40" s="112"/>
      <c r="F40" s="112"/>
      <c r="G40" s="112"/>
      <c r="H40" s="112"/>
      <c r="I40" s="112"/>
      <c r="J40" s="112"/>
      <c r="K40" s="112"/>
    </row>
    <row r="41" spans="2:11">
      <c r="B41" s="80"/>
      <c r="C41" s="112"/>
      <c r="D41" s="112"/>
      <c r="E41" s="112"/>
      <c r="F41" s="112"/>
      <c r="G41" s="112"/>
      <c r="H41" s="112"/>
      <c r="I41" s="112"/>
      <c r="J41" s="112"/>
      <c r="K41" s="112"/>
    </row>
    <row r="42" spans="2:11">
      <c r="B42" s="294" t="s">
        <v>610</v>
      </c>
      <c r="C42" s="182" t="s">
        <v>611</v>
      </c>
      <c r="D42" s="112"/>
      <c r="E42" s="112"/>
      <c r="F42" s="112"/>
      <c r="G42" s="112"/>
      <c r="H42" s="112"/>
      <c r="I42" s="112"/>
      <c r="J42" s="112"/>
      <c r="K42" s="112"/>
    </row>
  </sheetData>
  <hyperlinks>
    <hyperlink ref="B1" location="'NČI 2014+ v14 '!N37" display="zpět" xr:uid="{00000000-0004-0000-2500-000000000000}"/>
    <hyperlink ref="C42" r:id="rId1" xr:uid="{00000000-0004-0000-2500-000001000000}"/>
    <hyperlink ref="C38" r:id="rId2" xr:uid="{00000000-0004-0000-2500-000002000000}"/>
    <hyperlink ref="C37" r:id="rId3" xr:uid="{00000000-0004-0000-2500-000003000000}"/>
  </hyperlinks>
  <pageMargins left="0.7" right="0.7" top="0.78740157499999996" bottom="0.78740157499999996"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B1:N19"/>
  <sheetViews>
    <sheetView workbookViewId="0">
      <pane xSplit="2" ySplit="5" topLeftCell="C6" activePane="bottomRight" state="frozen"/>
      <selection activeCell="C6" sqref="C6"/>
      <selection pane="topRight" activeCell="C6" sqref="C6"/>
      <selection pane="bottomLeft" activeCell="C6" sqref="C6"/>
      <selection pane="bottomRight" activeCell="N10" sqref="N10"/>
    </sheetView>
  </sheetViews>
  <sheetFormatPr defaultColWidth="9.1796875" defaultRowHeight="14.5"/>
  <cols>
    <col min="1" max="1" width="3.81640625" style="294" customWidth="1"/>
    <col min="2" max="2" width="63" style="294" customWidth="1"/>
    <col min="3" max="16384" width="9.1796875" style="294"/>
  </cols>
  <sheetData>
    <row r="1" spans="2:14">
      <c r="B1" s="182" t="s">
        <v>295</v>
      </c>
    </row>
    <row r="2" spans="2:14">
      <c r="B2" s="190" t="s">
        <v>412</v>
      </c>
      <c r="C2" s="188"/>
      <c r="D2" s="188"/>
      <c r="E2" s="188"/>
      <c r="F2" s="91"/>
    </row>
    <row r="3" spans="2:14">
      <c r="L3" s="188"/>
      <c r="M3" s="188"/>
    </row>
    <row r="4" spans="2:14">
      <c r="I4" s="188"/>
      <c r="J4" s="188"/>
      <c r="K4" s="90"/>
    </row>
    <row r="5" spans="2:14">
      <c r="B5" s="296" t="s">
        <v>341</v>
      </c>
      <c r="C5" s="98">
        <v>2005</v>
      </c>
      <c r="D5" s="98">
        <v>2006</v>
      </c>
      <c r="E5" s="98">
        <v>2007</v>
      </c>
      <c r="F5" s="98">
        <v>2008</v>
      </c>
      <c r="G5" s="98">
        <v>2009</v>
      </c>
      <c r="H5" s="98">
        <v>2010</v>
      </c>
      <c r="I5" s="98">
        <v>2011</v>
      </c>
      <c r="J5" s="98">
        <v>2012</v>
      </c>
      <c r="K5" s="98">
        <v>2013</v>
      </c>
      <c r="L5" s="98">
        <v>2014</v>
      </c>
      <c r="M5" s="98">
        <v>2015</v>
      </c>
      <c r="N5" s="98">
        <v>2016</v>
      </c>
    </row>
    <row r="6" spans="2:14">
      <c r="B6" s="162" t="s">
        <v>612</v>
      </c>
      <c r="C6" s="299">
        <v>18445.775179999982</v>
      </c>
      <c r="D6" s="299">
        <v>21378.32163999998</v>
      </c>
      <c r="E6" s="299">
        <v>24523.562169999961</v>
      </c>
      <c r="F6" s="299">
        <v>24444.21604999997</v>
      </c>
      <c r="G6" s="299">
        <v>23246.83221000003</v>
      </c>
      <c r="H6" s="299">
        <v>24840.156910000045</v>
      </c>
      <c r="I6" s="299">
        <v>27852.141879999956</v>
      </c>
      <c r="J6" s="299">
        <v>31372.857889999956</v>
      </c>
      <c r="K6" s="299">
        <v>35275.639039999965</v>
      </c>
      <c r="L6" s="299">
        <v>40619.255049999942</v>
      </c>
      <c r="M6" s="299">
        <v>42340.450520000028</v>
      </c>
      <c r="N6" s="299">
        <v>45343.478279936273</v>
      </c>
    </row>
    <row r="7" spans="2:14">
      <c r="B7" s="132" t="s">
        <v>613</v>
      </c>
      <c r="C7" s="299">
        <v>13229.295310000012</v>
      </c>
      <c r="D7" s="299">
        <v>14762.356990000002</v>
      </c>
      <c r="E7" s="299">
        <v>16727.06744000001</v>
      </c>
      <c r="F7" s="299">
        <v>17261.197230000002</v>
      </c>
      <c r="G7" s="299">
        <v>17362.162140000029</v>
      </c>
      <c r="H7" s="299">
        <v>18997.111240000017</v>
      </c>
      <c r="I7" s="299">
        <v>21635.895659999984</v>
      </c>
      <c r="J7" s="299">
        <v>23783.48409000002</v>
      </c>
      <c r="K7" s="299">
        <v>27585.24126000005</v>
      </c>
      <c r="L7" s="299">
        <v>31767.741430000067</v>
      </c>
      <c r="M7" s="299">
        <v>32507.277119999973</v>
      </c>
      <c r="N7" s="299">
        <v>34807.853816234056</v>
      </c>
    </row>
    <row r="8" spans="2:14">
      <c r="B8" s="162" t="s">
        <v>481</v>
      </c>
      <c r="C8" s="299">
        <v>3264931</v>
      </c>
      <c r="D8" s="299">
        <v>3512798</v>
      </c>
      <c r="E8" s="299">
        <v>3840117</v>
      </c>
      <c r="F8" s="299">
        <v>4024117</v>
      </c>
      <c r="G8" s="299">
        <v>3930409</v>
      </c>
      <c r="H8" s="299">
        <v>3962464</v>
      </c>
      <c r="I8" s="299">
        <v>4033755</v>
      </c>
      <c r="J8" s="299">
        <v>4059912</v>
      </c>
      <c r="K8" s="299">
        <v>4098128</v>
      </c>
      <c r="L8" s="299">
        <v>4313789</v>
      </c>
      <c r="M8" s="299">
        <v>4595783</v>
      </c>
      <c r="N8" s="299">
        <v>4773240</v>
      </c>
    </row>
    <row r="9" spans="2:14">
      <c r="B9" s="132" t="s">
        <v>613</v>
      </c>
      <c r="C9" s="299">
        <v>2464680</v>
      </c>
      <c r="D9" s="299">
        <v>2647809</v>
      </c>
      <c r="E9" s="299">
        <v>2872427</v>
      </c>
      <c r="F9" s="299">
        <v>2994762</v>
      </c>
      <c r="G9" s="299">
        <v>2927203</v>
      </c>
      <c r="H9" s="299">
        <v>2944383</v>
      </c>
      <c r="I9" s="299">
        <v>3030013</v>
      </c>
      <c r="J9" s="299">
        <v>3055512</v>
      </c>
      <c r="K9" s="299">
        <v>3086809</v>
      </c>
      <c r="L9" s="299">
        <v>3269669</v>
      </c>
      <c r="M9" s="299">
        <v>3437833</v>
      </c>
      <c r="N9" s="299">
        <v>3580000</v>
      </c>
    </row>
    <row r="10" spans="2:14">
      <c r="B10" s="297" t="s">
        <v>482</v>
      </c>
      <c r="C10" s="300">
        <f>C7/C8</f>
        <v>4.0519371802956979E-3</v>
      </c>
      <c r="D10" s="300">
        <f t="shared" ref="D10:L10" si="0">D7/D8</f>
        <v>4.2024497252617435E-3</v>
      </c>
      <c r="E10" s="300">
        <f t="shared" si="0"/>
        <v>4.3558744277843644E-3</v>
      </c>
      <c r="F10" s="300">
        <f t="shared" si="0"/>
        <v>4.2894372181524545E-3</v>
      </c>
      <c r="G10" s="300">
        <f t="shared" si="0"/>
        <v>4.417393238210077E-3</v>
      </c>
      <c r="H10" s="300">
        <f t="shared" si="0"/>
        <v>4.7942672135317865E-3</v>
      </c>
      <c r="I10" s="300">
        <f t="shared" si="0"/>
        <v>5.3637108996456113E-3</v>
      </c>
      <c r="J10" s="300">
        <f t="shared" si="0"/>
        <v>5.858127981591724E-3</v>
      </c>
      <c r="K10" s="300">
        <f t="shared" si="0"/>
        <v>6.7311809831220619E-3</v>
      </c>
      <c r="L10" s="300">
        <f t="shared" si="0"/>
        <v>7.3642316371987752E-3</v>
      </c>
      <c r="M10" s="300">
        <f>M7/M8</f>
        <v>7.0732837298888946E-3</v>
      </c>
      <c r="N10" s="300">
        <f>N7/N8</f>
        <v>7.2922907325493908E-3</v>
      </c>
    </row>
    <row r="11" spans="2:14">
      <c r="B11" s="163"/>
      <c r="L11" s="151"/>
    </row>
    <row r="14" spans="2:14">
      <c r="B14" s="188" t="s">
        <v>444</v>
      </c>
      <c r="C14" s="294" t="s">
        <v>198</v>
      </c>
    </row>
    <row r="15" spans="2:14">
      <c r="B15" s="188" t="s">
        <v>330</v>
      </c>
      <c r="C15" s="294" t="s">
        <v>1002</v>
      </c>
    </row>
    <row r="16" spans="2:14">
      <c r="B16" s="294" t="s">
        <v>446</v>
      </c>
      <c r="C16" s="183" t="s">
        <v>1003</v>
      </c>
    </row>
    <row r="17" spans="2:3">
      <c r="B17" s="294" t="s">
        <v>447</v>
      </c>
      <c r="C17" s="182" t="s">
        <v>1004</v>
      </c>
    </row>
    <row r="18" spans="2:3">
      <c r="C18" s="182" t="s">
        <v>469</v>
      </c>
    </row>
    <row r="19" spans="2:3">
      <c r="B19" s="294" t="s">
        <v>329</v>
      </c>
      <c r="C19" s="294" t="s">
        <v>470</v>
      </c>
    </row>
  </sheetData>
  <hyperlinks>
    <hyperlink ref="B1" location="'NČI 2014+ v14 '!N38" display="zpět" xr:uid="{00000000-0004-0000-2600-000000000000}"/>
    <hyperlink ref="C18" r:id="rId1" xr:uid="{00000000-0004-0000-2600-000001000000}"/>
    <hyperlink ref="C17" r:id="rId2" xr:uid="{00000000-0004-0000-2600-000002000000}"/>
  </hyperlink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C54"/>
  <sheetViews>
    <sheetView workbookViewId="0">
      <pane ySplit="3" topLeftCell="A22" activePane="bottomLeft" state="frozen"/>
      <selection pane="bottomLeft" activeCell="Q54" sqref="Q54"/>
    </sheetView>
  </sheetViews>
  <sheetFormatPr defaultRowHeight="14.5"/>
  <cols>
    <col min="1" max="2" width="40.7265625" customWidth="1"/>
  </cols>
  <sheetData>
    <row r="1" spans="1:3" ht="24" customHeight="1">
      <c r="A1" s="384" t="s">
        <v>148</v>
      </c>
      <c r="B1" s="385"/>
    </row>
    <row r="2" spans="1:3">
      <c r="A2" s="386"/>
      <c r="B2" s="387"/>
    </row>
    <row r="3" spans="1:3">
      <c r="A3" s="18" t="s">
        <v>149</v>
      </c>
      <c r="B3" s="19" t="s">
        <v>150</v>
      </c>
    </row>
    <row r="4" spans="1:3">
      <c r="A4" s="20" t="s">
        <v>16</v>
      </c>
      <c r="B4" s="21" t="s">
        <v>151</v>
      </c>
      <c r="C4" s="17"/>
    </row>
    <row r="5" spans="1:3">
      <c r="A5" s="22" t="s">
        <v>49</v>
      </c>
      <c r="B5" s="21" t="s">
        <v>152</v>
      </c>
      <c r="C5" s="17"/>
    </row>
    <row r="6" spans="1:3">
      <c r="A6" s="22" t="s">
        <v>153</v>
      </c>
      <c r="B6" s="21" t="s">
        <v>135</v>
      </c>
      <c r="C6" s="17"/>
    </row>
    <row r="7" spans="1:3">
      <c r="A7" s="22" t="s">
        <v>154</v>
      </c>
      <c r="B7" s="21" t="s">
        <v>155</v>
      </c>
      <c r="C7" s="17"/>
    </row>
    <row r="8" spans="1:3">
      <c r="A8" s="22" t="s">
        <v>30</v>
      </c>
      <c r="B8" s="21" t="s">
        <v>156</v>
      </c>
      <c r="C8" s="17"/>
    </row>
    <row r="9" spans="1:3">
      <c r="A9" s="22" t="s">
        <v>56</v>
      </c>
      <c r="B9" s="21" t="s">
        <v>157</v>
      </c>
      <c r="C9" s="17"/>
    </row>
    <row r="10" spans="1:3">
      <c r="A10" s="22" t="s">
        <v>158</v>
      </c>
      <c r="B10" s="23" t="s">
        <v>159</v>
      </c>
      <c r="C10" s="17"/>
    </row>
    <row r="11" spans="1:3">
      <c r="A11" s="22" t="s">
        <v>105</v>
      </c>
      <c r="B11" s="21" t="s">
        <v>72</v>
      </c>
      <c r="C11" s="17"/>
    </row>
    <row r="12" spans="1:3">
      <c r="A12" s="22" t="s">
        <v>66</v>
      </c>
      <c r="B12" s="21" t="s">
        <v>160</v>
      </c>
      <c r="C12" s="17"/>
    </row>
    <row r="13" spans="1:3">
      <c r="A13" s="22" t="s">
        <v>100</v>
      </c>
      <c r="B13" s="21" t="s">
        <v>158</v>
      </c>
      <c r="C13" s="17"/>
    </row>
    <row r="14" spans="1:3">
      <c r="A14" s="22" t="s">
        <v>101</v>
      </c>
      <c r="B14" s="21" t="s">
        <v>56</v>
      </c>
      <c r="C14" s="17"/>
    </row>
    <row r="15" spans="1:3">
      <c r="A15" s="22" t="s">
        <v>161</v>
      </c>
      <c r="B15" s="24" t="s">
        <v>162</v>
      </c>
      <c r="C15" s="17"/>
    </row>
    <row r="16" spans="1:3">
      <c r="A16" s="22" t="s">
        <v>98</v>
      </c>
      <c r="B16" s="21" t="s">
        <v>163</v>
      </c>
      <c r="C16" s="17"/>
    </row>
    <row r="17" spans="1:3">
      <c r="A17" s="22" t="s">
        <v>99</v>
      </c>
      <c r="B17" s="24" t="s">
        <v>164</v>
      </c>
      <c r="C17" s="17"/>
    </row>
    <row r="18" spans="1:3">
      <c r="A18" s="22" t="s">
        <v>141</v>
      </c>
      <c r="B18" s="25" t="s">
        <v>165</v>
      </c>
      <c r="C18" s="17"/>
    </row>
    <row r="19" spans="1:3">
      <c r="A19" s="22" t="s">
        <v>166</v>
      </c>
      <c r="B19" s="21" t="s">
        <v>166</v>
      </c>
      <c r="C19" s="17"/>
    </row>
    <row r="20" spans="1:3">
      <c r="A20" s="22" t="s">
        <v>167</v>
      </c>
      <c r="B20" s="30" t="s">
        <v>168</v>
      </c>
      <c r="C20" s="17"/>
    </row>
    <row r="21" spans="1:3">
      <c r="A21" s="22" t="s">
        <v>102</v>
      </c>
      <c r="B21" s="30" t="s">
        <v>169</v>
      </c>
      <c r="C21" s="17"/>
    </row>
    <row r="22" spans="1:3">
      <c r="A22" s="22" t="s">
        <v>142</v>
      </c>
      <c r="B22" s="21" t="s">
        <v>170</v>
      </c>
      <c r="C22" s="17"/>
    </row>
    <row r="23" spans="1:3">
      <c r="A23" s="22" t="s">
        <v>129</v>
      </c>
      <c r="B23" s="21" t="s">
        <v>171</v>
      </c>
      <c r="C23" s="17"/>
    </row>
    <row r="24" spans="1:3">
      <c r="A24" s="22" t="s">
        <v>60</v>
      </c>
      <c r="B24" s="21" t="s">
        <v>172</v>
      </c>
      <c r="C24" s="17"/>
    </row>
    <row r="25" spans="1:3">
      <c r="A25" s="22" t="s">
        <v>173</v>
      </c>
      <c r="B25" s="25" t="s">
        <v>174</v>
      </c>
      <c r="C25" s="17"/>
    </row>
    <row r="26" spans="1:3">
      <c r="A26" s="22" t="s">
        <v>81</v>
      </c>
      <c r="B26" s="21" t="s">
        <v>66</v>
      </c>
      <c r="C26" s="17"/>
    </row>
    <row r="27" spans="1:3">
      <c r="A27" s="22" t="s">
        <v>157</v>
      </c>
      <c r="B27" s="30" t="s">
        <v>175</v>
      </c>
      <c r="C27" s="17"/>
    </row>
    <row r="28" spans="1:3">
      <c r="A28" s="22" t="s">
        <v>170</v>
      </c>
      <c r="B28" s="21" t="s">
        <v>101</v>
      </c>
      <c r="C28" s="17"/>
    </row>
    <row r="29" spans="1:3">
      <c r="A29" s="22" t="s">
        <v>176</v>
      </c>
      <c r="B29" s="25" t="s">
        <v>177</v>
      </c>
      <c r="C29" s="17"/>
    </row>
    <row r="30" spans="1:3">
      <c r="A30" s="20" t="s">
        <v>145</v>
      </c>
      <c r="B30" s="21" t="s">
        <v>178</v>
      </c>
      <c r="C30" s="17"/>
    </row>
    <row r="31" spans="1:3">
      <c r="A31" s="20" t="s">
        <v>79</v>
      </c>
      <c r="B31" s="24" t="s">
        <v>179</v>
      </c>
      <c r="C31" s="17"/>
    </row>
    <row r="32" spans="1:3">
      <c r="A32" s="20" t="s">
        <v>140</v>
      </c>
      <c r="B32" s="21" t="s">
        <v>180</v>
      </c>
      <c r="C32" s="17"/>
    </row>
    <row r="33" spans="1:3">
      <c r="A33" s="20" t="s">
        <v>174</v>
      </c>
      <c r="B33" s="21" t="s">
        <v>181</v>
      </c>
      <c r="C33" s="17"/>
    </row>
    <row r="34" spans="1:3">
      <c r="A34" s="20" t="s">
        <v>143</v>
      </c>
      <c r="B34" s="21" t="s">
        <v>167</v>
      </c>
      <c r="C34" s="17"/>
    </row>
    <row r="35" spans="1:3">
      <c r="A35" s="20" t="s">
        <v>182</v>
      </c>
      <c r="B35" s="24" t="s">
        <v>16</v>
      </c>
      <c r="C35" s="17"/>
    </row>
    <row r="36" spans="1:3">
      <c r="A36" s="22" t="s">
        <v>175</v>
      </c>
      <c r="B36" s="21" t="s">
        <v>154</v>
      </c>
      <c r="C36" s="17"/>
    </row>
    <row r="37" spans="1:3">
      <c r="A37" s="22" t="s">
        <v>76</v>
      </c>
      <c r="B37" s="21" t="s">
        <v>129</v>
      </c>
      <c r="C37" s="17"/>
    </row>
    <row r="38" spans="1:3">
      <c r="A38" s="22" t="s">
        <v>72</v>
      </c>
      <c r="B38" s="30" t="s">
        <v>76</v>
      </c>
      <c r="C38" s="17"/>
    </row>
    <row r="39" spans="1:3">
      <c r="A39" s="26" t="s">
        <v>159</v>
      </c>
      <c r="B39" s="21" t="s">
        <v>183</v>
      </c>
      <c r="C39" s="17"/>
    </row>
    <row r="40" spans="1:3">
      <c r="A40" s="22" t="s">
        <v>171</v>
      </c>
      <c r="B40" s="21" t="s">
        <v>98</v>
      </c>
      <c r="C40" s="17"/>
    </row>
    <row r="41" spans="1:3">
      <c r="A41" s="22" t="s">
        <v>184</v>
      </c>
      <c r="B41" s="21" t="s">
        <v>185</v>
      </c>
      <c r="C41" s="17"/>
    </row>
    <row r="42" spans="1:3">
      <c r="A42" s="22" t="s">
        <v>186</v>
      </c>
      <c r="B42" s="21" t="s">
        <v>134</v>
      </c>
      <c r="C42" s="17"/>
    </row>
    <row r="43" spans="1:3">
      <c r="A43" s="22" t="s">
        <v>131</v>
      </c>
      <c r="B43" s="24" t="s">
        <v>187</v>
      </c>
      <c r="C43" s="17"/>
    </row>
    <row r="44" spans="1:3">
      <c r="A44" s="22" t="s">
        <v>181</v>
      </c>
      <c r="B44" s="25" t="s">
        <v>188</v>
      </c>
      <c r="C44" s="17"/>
    </row>
    <row r="45" spans="1:3">
      <c r="A45" s="22" t="s">
        <v>189</v>
      </c>
      <c r="B45" s="21" t="s">
        <v>176</v>
      </c>
      <c r="C45" s="17"/>
    </row>
    <row r="46" spans="1:3">
      <c r="A46" s="22" t="s">
        <v>190</v>
      </c>
      <c r="B46" s="21" t="s">
        <v>92</v>
      </c>
      <c r="C46" s="17"/>
    </row>
    <row r="47" spans="1:3">
      <c r="A47" s="22" t="s">
        <v>134</v>
      </c>
      <c r="B47" s="30" t="s">
        <v>49</v>
      </c>
      <c r="C47" s="17"/>
    </row>
    <row r="48" spans="1:3">
      <c r="A48" s="22" t="s">
        <v>135</v>
      </c>
      <c r="B48" s="30" t="s">
        <v>100</v>
      </c>
      <c r="C48" s="17"/>
    </row>
    <row r="49" spans="1:3">
      <c r="A49" s="22" t="s">
        <v>191</v>
      </c>
      <c r="B49" s="21" t="s">
        <v>192</v>
      </c>
      <c r="C49" s="17"/>
    </row>
    <row r="50" spans="1:3">
      <c r="A50" s="22" t="s">
        <v>137</v>
      </c>
      <c r="B50" s="21" t="s">
        <v>102</v>
      </c>
      <c r="C50" s="17"/>
    </row>
    <row r="51" spans="1:3">
      <c r="A51" s="20" t="s">
        <v>177</v>
      </c>
      <c r="B51" s="24" t="s">
        <v>79</v>
      </c>
      <c r="C51" s="17"/>
    </row>
    <row r="52" spans="1:3">
      <c r="A52" s="22" t="s">
        <v>178</v>
      </c>
      <c r="B52" s="21" t="s">
        <v>193</v>
      </c>
      <c r="C52" s="17"/>
    </row>
    <row r="53" spans="1:3" ht="15" thickBot="1">
      <c r="A53" s="27" t="s">
        <v>92</v>
      </c>
      <c r="B53" s="28" t="s">
        <v>81</v>
      </c>
      <c r="C53" s="17"/>
    </row>
    <row r="54" spans="1:3">
      <c r="A54" s="17"/>
      <c r="B54" s="17"/>
      <c r="C54" s="17"/>
    </row>
  </sheetData>
  <mergeCells count="1">
    <mergeCell ref="A1:B2"/>
  </mergeCells>
  <pageMargins left="0.7" right="0.7" top="0.78740157499999996" bottom="0.78740157499999996" header="0.3" footer="0.3"/>
  <pageSetup paperSize="9" scale="92"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B1:O44"/>
  <sheetViews>
    <sheetView workbookViewId="0">
      <pane xSplit="2" ySplit="4" topLeftCell="C5" activePane="bottomRight" state="frozen"/>
      <selection activeCell="C6" sqref="C6"/>
      <selection pane="topRight" activeCell="C6" sqref="C6"/>
      <selection pane="bottomLeft" activeCell="C6" sqref="C6"/>
      <selection pane="bottomRight" activeCell="N11" sqref="N11"/>
    </sheetView>
  </sheetViews>
  <sheetFormatPr defaultColWidth="9.1796875" defaultRowHeight="14.5"/>
  <cols>
    <col min="1" max="1" width="4.7265625" style="294" customWidth="1"/>
    <col min="2" max="2" width="38.7265625" style="294" customWidth="1"/>
    <col min="3" max="16384" width="9.1796875" style="294"/>
  </cols>
  <sheetData>
    <row r="1" spans="2:15">
      <c r="B1" s="182" t="s">
        <v>295</v>
      </c>
    </row>
    <row r="2" spans="2:15">
      <c r="B2" s="183" t="s">
        <v>196</v>
      </c>
    </row>
    <row r="3" spans="2:15" ht="15" thickBot="1">
      <c r="G3" s="128"/>
    </row>
    <row r="4" spans="2:15">
      <c r="B4" s="296" t="s">
        <v>341</v>
      </c>
      <c r="C4" s="302">
        <v>2005</v>
      </c>
      <c r="D4" s="205">
        <v>2006</v>
      </c>
      <c r="E4" s="302">
        <v>2007</v>
      </c>
      <c r="F4" s="205">
        <v>2008</v>
      </c>
      <c r="G4" s="302">
        <v>2009</v>
      </c>
      <c r="H4" s="205">
        <v>2010</v>
      </c>
      <c r="I4" s="302">
        <v>2011</v>
      </c>
      <c r="J4" s="205">
        <v>2012</v>
      </c>
      <c r="K4" s="302">
        <v>2013</v>
      </c>
      <c r="L4" s="302">
        <v>2014</v>
      </c>
      <c r="M4" s="302">
        <v>2015</v>
      </c>
      <c r="N4" s="302">
        <v>2016</v>
      </c>
    </row>
    <row r="5" spans="2:15">
      <c r="B5" s="298" t="s">
        <v>502</v>
      </c>
      <c r="C5" s="299">
        <v>15766.483020000003</v>
      </c>
      <c r="D5" s="299">
        <v>17689.495029999998</v>
      </c>
      <c r="E5" s="299">
        <v>20978.973000000035</v>
      </c>
      <c r="F5" s="299">
        <v>20935.485080000013</v>
      </c>
      <c r="G5" s="299">
        <v>22475.249680000034</v>
      </c>
      <c r="H5" s="299">
        <v>22636.111000000004</v>
      </c>
      <c r="I5" s="299">
        <v>28260.089390000016</v>
      </c>
      <c r="J5" s="299">
        <v>33762.921000000046</v>
      </c>
      <c r="K5" s="299">
        <v>36073.204689999977</v>
      </c>
      <c r="L5" s="299">
        <v>37773.086640000016</v>
      </c>
      <c r="M5" s="299">
        <v>40173.328000000001</v>
      </c>
      <c r="N5" s="299">
        <v>30931.703000000001</v>
      </c>
    </row>
    <row r="6" spans="2:15">
      <c r="B6" s="132" t="s">
        <v>484</v>
      </c>
      <c r="C6" s="299">
        <v>1309.7285100000001</v>
      </c>
      <c r="D6" s="299">
        <v>1181.7340000000002</v>
      </c>
      <c r="E6" s="299">
        <v>1767.1589999999999</v>
      </c>
      <c r="F6" s="299">
        <v>1471.2401600000001</v>
      </c>
      <c r="G6" s="299">
        <v>1386.5544399999999</v>
      </c>
      <c r="H6" s="299">
        <v>1844.5419999999999</v>
      </c>
      <c r="I6" s="299">
        <v>1944.8074599999995</v>
      </c>
      <c r="J6" s="299">
        <v>1969.6709999999989</v>
      </c>
      <c r="K6" s="299">
        <v>2461.7169999999996</v>
      </c>
      <c r="L6" s="299">
        <v>2518.7320499999996</v>
      </c>
      <c r="M6" s="299">
        <v>3147.9149999999986</v>
      </c>
      <c r="N6" s="299">
        <v>2836.6500000000028</v>
      </c>
    </row>
    <row r="7" spans="2:15">
      <c r="B7" s="297" t="s">
        <v>482</v>
      </c>
      <c r="C7" s="300">
        <f>C6/C5</f>
        <v>8.3070429108292015E-2</v>
      </c>
      <c r="D7" s="300">
        <f t="shared" ref="D7:N7" si="0">D6/D5</f>
        <v>6.6804281184729794E-2</v>
      </c>
      <c r="E7" s="300">
        <f t="shared" si="0"/>
        <v>8.4234771644922601E-2</v>
      </c>
      <c r="F7" s="300">
        <f t="shared" si="0"/>
        <v>7.027494965499978E-2</v>
      </c>
      <c r="G7" s="300">
        <f t="shared" si="0"/>
        <v>6.1692504410033225E-2</v>
      </c>
      <c r="H7" s="300">
        <f t="shared" si="0"/>
        <v>8.1486700608598334E-2</v>
      </c>
      <c r="I7" s="300">
        <f t="shared" si="0"/>
        <v>6.8818163777223579E-2</v>
      </c>
      <c r="J7" s="300">
        <f t="shared" si="0"/>
        <v>5.8338287732865181E-2</v>
      </c>
      <c r="K7" s="300">
        <f t="shared" si="0"/>
        <v>6.8242259626088167E-2</v>
      </c>
      <c r="L7" s="300">
        <f t="shared" si="0"/>
        <v>6.6680599179119629E-2</v>
      </c>
      <c r="M7" s="300">
        <f t="shared" si="0"/>
        <v>7.8358332672861922E-2</v>
      </c>
      <c r="N7" s="300">
        <f t="shared" si="0"/>
        <v>9.1706880801228519E-2</v>
      </c>
    </row>
    <row r="9" spans="2:15" ht="15" thickBot="1">
      <c r="L9" s="128"/>
      <c r="O9" s="184" t="s">
        <v>18</v>
      </c>
    </row>
    <row r="10" spans="2:15" ht="15" thickBot="1">
      <c r="B10" s="296" t="s">
        <v>296</v>
      </c>
      <c r="C10" s="97">
        <v>2005</v>
      </c>
      <c r="D10" s="96">
        <v>2006</v>
      </c>
      <c r="E10" s="97">
        <v>2007</v>
      </c>
      <c r="F10" s="96">
        <v>2008</v>
      </c>
      <c r="G10" s="97">
        <v>2009</v>
      </c>
      <c r="H10" s="96">
        <v>2010</v>
      </c>
      <c r="I10" s="97">
        <v>2011</v>
      </c>
      <c r="J10" s="96">
        <v>2012</v>
      </c>
      <c r="K10" s="97">
        <v>2013</v>
      </c>
      <c r="L10" s="97">
        <v>2014</v>
      </c>
      <c r="M10" s="97">
        <v>2015</v>
      </c>
      <c r="N10" s="97">
        <v>2016</v>
      </c>
    </row>
    <row r="11" spans="2:15">
      <c r="B11" s="297" t="s">
        <v>297</v>
      </c>
      <c r="C11" s="133">
        <v>8.3070429108291997</v>
      </c>
      <c r="D11" s="133">
        <v>6.6804281184729755</v>
      </c>
      <c r="E11" s="133">
        <v>8.4234771644922759</v>
      </c>
      <c r="F11" s="133">
        <v>7.0274949654999839</v>
      </c>
      <c r="G11" s="133">
        <v>6.1692504410033298</v>
      </c>
      <c r="H11" s="133">
        <v>8.148670060859839</v>
      </c>
      <c r="I11" s="133">
        <v>6.8818163777223624</v>
      </c>
      <c r="J11" s="133">
        <v>5.8338287732865322</v>
      </c>
      <c r="K11" s="133">
        <v>6.8242259626088142</v>
      </c>
      <c r="L11" s="133">
        <v>6.6680599179119708</v>
      </c>
      <c r="M11" s="133">
        <v>7.8358332672861932</v>
      </c>
      <c r="N11" s="133">
        <v>9.1706880801228419</v>
      </c>
    </row>
    <row r="12" spans="2:15">
      <c r="B12" s="72" t="s">
        <v>298</v>
      </c>
      <c r="C12" s="134">
        <v>7.5460614258975367</v>
      </c>
      <c r="D12" s="134">
        <v>6.1341534954000423</v>
      </c>
      <c r="E12" s="134">
        <v>9.7800426709920583</v>
      </c>
      <c r="F12" s="134">
        <v>8.8059245800819568</v>
      </c>
      <c r="G12" s="134">
        <v>7.1651277338597534</v>
      </c>
      <c r="H12" s="134">
        <v>10.789362136364357</v>
      </c>
      <c r="I12" s="134">
        <v>10.92087842824459</v>
      </c>
      <c r="J12" s="134">
        <v>10.810076541844772</v>
      </c>
      <c r="K12" s="134">
        <v>12.363565267440103</v>
      </c>
      <c r="L12" s="134">
        <v>10.77034214829477</v>
      </c>
      <c r="M12" s="134">
        <v>10.694873771176496</v>
      </c>
      <c r="N12" s="134">
        <v>12.799679350643919</v>
      </c>
    </row>
    <row r="13" spans="2:15">
      <c r="B13" s="72" t="s">
        <v>299</v>
      </c>
      <c r="C13" s="134">
        <v>28.168352385506491</v>
      </c>
      <c r="D13" s="134">
        <v>18.463339561065478</v>
      </c>
      <c r="E13" s="134">
        <v>21.999268910415413</v>
      </c>
      <c r="F13" s="134">
        <v>8.3137647275029103</v>
      </c>
      <c r="G13" s="134">
        <v>9.6039765897662033</v>
      </c>
      <c r="H13" s="134">
        <v>9.9095598040243935</v>
      </c>
      <c r="I13" s="134">
        <v>9.1066590032022336</v>
      </c>
      <c r="J13" s="134">
        <v>9.5129486834633425</v>
      </c>
      <c r="K13" s="134">
        <v>4.5876827138539564</v>
      </c>
      <c r="L13" s="134">
        <v>3.3230216736283138</v>
      </c>
      <c r="M13" s="134">
        <v>4.7452077636142249</v>
      </c>
      <c r="N13" s="134">
        <v>5.1687668345659272</v>
      </c>
    </row>
    <row r="14" spans="2:15">
      <c r="B14" s="72" t="s">
        <v>300</v>
      </c>
      <c r="C14" s="134">
        <v>11.703033290021954</v>
      </c>
      <c r="D14" s="134">
        <v>11.978840915968931</v>
      </c>
      <c r="E14" s="134">
        <v>2.7097612511633078</v>
      </c>
      <c r="F14" s="134">
        <v>2.3250320577714789</v>
      </c>
      <c r="G14" s="134">
        <v>2.8835819951953474</v>
      </c>
      <c r="H14" s="134">
        <v>2.927846813856132</v>
      </c>
      <c r="I14" s="134">
        <v>2.3901054069681877</v>
      </c>
      <c r="J14" s="134">
        <v>3.0696696644307004</v>
      </c>
      <c r="K14" s="134">
        <v>1.856745727920615</v>
      </c>
      <c r="L14" s="134">
        <v>2.4718276310296865</v>
      </c>
      <c r="M14" s="134">
        <v>2.7789241854786573</v>
      </c>
      <c r="N14" s="134">
        <v>1.764980837639974</v>
      </c>
    </row>
    <row r="15" spans="2:15">
      <c r="B15" s="72" t="s">
        <v>301</v>
      </c>
      <c r="C15" s="134">
        <v>5.0843987576623162</v>
      </c>
      <c r="D15" s="134">
        <v>0.19887368652535165</v>
      </c>
      <c r="E15" s="134">
        <v>2.9213184181642813</v>
      </c>
      <c r="F15" s="134">
        <v>0.24748034834795651</v>
      </c>
      <c r="G15" s="134">
        <v>1.5797136899977871</v>
      </c>
      <c r="H15" s="134">
        <v>5.3257206311735121</v>
      </c>
      <c r="I15" s="134">
        <v>4.793517485205645</v>
      </c>
      <c r="J15" s="134">
        <v>1.8637407742322649</v>
      </c>
      <c r="K15" s="134">
        <v>2.3235842209282791</v>
      </c>
      <c r="L15" s="134">
        <v>2.9114042012015964</v>
      </c>
      <c r="M15" s="134">
        <v>3.4180553189849272</v>
      </c>
      <c r="N15" s="134">
        <v>7.8194834693736794</v>
      </c>
    </row>
    <row r="16" spans="2:15">
      <c r="B16" s="72" t="s">
        <v>302</v>
      </c>
      <c r="C16" s="134">
        <v>8.9218050292800548</v>
      </c>
      <c r="D16" s="134">
        <v>76.639600249843838</v>
      </c>
      <c r="E16" s="134">
        <v>35.068578553615957</v>
      </c>
      <c r="F16" s="134">
        <v>35.082428628870126</v>
      </c>
      <c r="G16" s="134">
        <v>10.174418604651164</v>
      </c>
      <c r="H16" s="134" t="s">
        <v>244</v>
      </c>
      <c r="I16" s="134" t="s">
        <v>244</v>
      </c>
      <c r="J16" s="134" t="s">
        <v>244</v>
      </c>
      <c r="K16" s="134" t="s">
        <v>244</v>
      </c>
      <c r="L16" s="134">
        <v>1.7408123791102514</v>
      </c>
      <c r="M16" s="134">
        <v>5.1351351351351351</v>
      </c>
      <c r="N16" s="134">
        <v>0.589622641509434</v>
      </c>
    </row>
    <row r="17" spans="2:14">
      <c r="B17" s="72" t="s">
        <v>303</v>
      </c>
      <c r="C17" s="134">
        <v>1.0631905731548552</v>
      </c>
      <c r="D17" s="134">
        <v>8.3113752013569577</v>
      </c>
      <c r="E17" s="134">
        <v>1.4503925528081976</v>
      </c>
      <c r="F17" s="134">
        <v>2.1691941487339199</v>
      </c>
      <c r="G17" s="134">
        <v>1.7199278183065052</v>
      </c>
      <c r="H17" s="134">
        <v>0.69721115537848599</v>
      </c>
      <c r="I17" s="134">
        <v>0.64126007289052556</v>
      </c>
      <c r="J17" s="134">
        <v>1.8420745061969932</v>
      </c>
      <c r="K17" s="134">
        <v>1.5831022470087515</v>
      </c>
      <c r="L17" s="134">
        <v>1.2990494915513906</v>
      </c>
      <c r="M17" s="134">
        <v>5.7757678583288543</v>
      </c>
      <c r="N17" s="134">
        <v>1.16235077732572</v>
      </c>
    </row>
    <row r="18" spans="2:14">
      <c r="B18" s="72" t="s">
        <v>304</v>
      </c>
      <c r="C18" s="134">
        <v>8.2111897154550668</v>
      </c>
      <c r="D18" s="134">
        <v>7.7956601365225584</v>
      </c>
      <c r="E18" s="134">
        <v>6.9233535479019892</v>
      </c>
      <c r="F18" s="134">
        <v>10.098398847415368</v>
      </c>
      <c r="G18" s="134">
        <v>7.789645595906193</v>
      </c>
      <c r="H18" s="134">
        <v>5.3163475909187952</v>
      </c>
      <c r="I18" s="134">
        <v>6.9451893889586236</v>
      </c>
      <c r="J18" s="134">
        <v>4.4146982349461403</v>
      </c>
      <c r="K18" s="134">
        <v>7.5057927598476919</v>
      </c>
      <c r="L18" s="134">
        <v>13.932950443788245</v>
      </c>
      <c r="M18" s="134">
        <v>9.5191612244934056</v>
      </c>
      <c r="N18" s="134">
        <v>14.099989349886652</v>
      </c>
    </row>
    <row r="19" spans="2:14">
      <c r="B19" s="72" t="s">
        <v>305</v>
      </c>
      <c r="C19" s="134">
        <v>5.0949424453910988</v>
      </c>
      <c r="D19" s="134">
        <v>2.7789421345212664</v>
      </c>
      <c r="E19" s="134">
        <v>1.6608358767069706</v>
      </c>
      <c r="F19" s="134">
        <v>1.459904200948823</v>
      </c>
      <c r="G19" s="134">
        <v>3.0914003937305985</v>
      </c>
      <c r="H19" s="134">
        <v>4.3518919386959913</v>
      </c>
      <c r="I19" s="134">
        <v>3.337659464304858</v>
      </c>
      <c r="J19" s="134">
        <v>3.103666925883831</v>
      </c>
      <c r="K19" s="134">
        <v>2.4202370005666598</v>
      </c>
      <c r="L19" s="134">
        <v>1.7382837956239818</v>
      </c>
      <c r="M19" s="134">
        <v>2.3065813990274893</v>
      </c>
      <c r="N19" s="134">
        <v>2.8704182682381973</v>
      </c>
    </row>
    <row r="20" spans="2:14">
      <c r="B20" s="72" t="s">
        <v>306</v>
      </c>
      <c r="C20" s="134">
        <v>8.1142862441982849E-2</v>
      </c>
      <c r="D20" s="134">
        <v>0.54157262836503139</v>
      </c>
      <c r="E20" s="134">
        <v>0.42201875150956242</v>
      </c>
      <c r="F20" s="134">
        <v>0.38814712804138973</v>
      </c>
      <c r="G20" s="134">
        <v>3.0261348005502056</v>
      </c>
      <c r="H20" s="134">
        <v>2.2862775707338883</v>
      </c>
      <c r="I20" s="134">
        <v>0.54824042389091998</v>
      </c>
      <c r="J20" s="134">
        <v>6.8150294574069237E-2</v>
      </c>
      <c r="K20" s="134">
        <v>0.24620152907396353</v>
      </c>
      <c r="L20" s="134">
        <v>1.2118098762197917</v>
      </c>
      <c r="M20" s="134">
        <v>1.1907722977317656</v>
      </c>
      <c r="N20" s="134">
        <v>2.335401821657237</v>
      </c>
    </row>
    <row r="21" spans="2:14">
      <c r="B21" s="72" t="s">
        <v>307</v>
      </c>
      <c r="C21" s="134">
        <v>8.0279874792855832</v>
      </c>
      <c r="D21" s="134">
        <v>28.912697263645576</v>
      </c>
      <c r="E21" s="134" t="s">
        <v>244</v>
      </c>
      <c r="F21" s="134">
        <v>0.99636619388113934</v>
      </c>
      <c r="G21" s="134">
        <v>3.6146677118717876</v>
      </c>
      <c r="H21" s="134">
        <v>8.2979765013054809</v>
      </c>
      <c r="I21" s="134">
        <v>28.094689004951501</v>
      </c>
      <c r="J21" s="134">
        <v>0.54732652045776398</v>
      </c>
      <c r="K21" s="134" t="s">
        <v>244</v>
      </c>
      <c r="L21" s="134" t="s">
        <v>244</v>
      </c>
      <c r="M21" s="134" t="s">
        <v>244</v>
      </c>
      <c r="N21" s="134">
        <v>1.4384748700173309</v>
      </c>
    </row>
    <row r="22" spans="2:14">
      <c r="B22" s="72" t="s">
        <v>308</v>
      </c>
      <c r="C22" s="134">
        <v>5.2155745132851346</v>
      </c>
      <c r="D22" s="134">
        <v>5.816221148521147</v>
      </c>
      <c r="E22" s="134">
        <v>5.3624957073904698</v>
      </c>
      <c r="F22" s="134">
        <v>4.5575630550219337</v>
      </c>
      <c r="G22" s="134">
        <v>4.6491700991681855</v>
      </c>
      <c r="H22" s="134">
        <v>4.1794002276154103</v>
      </c>
      <c r="I22" s="134">
        <v>0.89656998448875291</v>
      </c>
      <c r="J22" s="134">
        <v>0.84341889242012069</v>
      </c>
      <c r="K22" s="134">
        <v>1.1011937210376406</v>
      </c>
      <c r="L22" s="134">
        <v>1.3899833392322885</v>
      </c>
      <c r="M22" s="134">
        <v>5.1908051571462615</v>
      </c>
      <c r="N22" s="134">
        <v>4.5099112565311978</v>
      </c>
    </row>
    <row r="23" spans="2:14">
      <c r="B23" s="72" t="s">
        <v>309</v>
      </c>
      <c r="C23" s="134">
        <v>4.7620620268781559</v>
      </c>
      <c r="D23" s="134">
        <v>7.2398604315229429</v>
      </c>
      <c r="E23" s="134">
        <v>6.3688641380528681</v>
      </c>
      <c r="F23" s="134">
        <v>7.3654662949579288</v>
      </c>
      <c r="G23" s="134">
        <v>7.3918069275691574</v>
      </c>
      <c r="H23" s="134">
        <v>2.06541774233464</v>
      </c>
      <c r="I23" s="134">
        <v>1.3132975954300512</v>
      </c>
      <c r="J23" s="134">
        <v>1.0653325761806653</v>
      </c>
      <c r="K23" s="134">
        <v>0.92091075950582624</v>
      </c>
      <c r="L23" s="134">
        <v>2.509498711420358</v>
      </c>
      <c r="M23" s="134">
        <v>1.7586964780857992</v>
      </c>
      <c r="N23" s="134">
        <v>4.3940114207910055</v>
      </c>
    </row>
    <row r="24" spans="2:14">
      <c r="B24" s="72" t="s">
        <v>310</v>
      </c>
      <c r="C24" s="134">
        <v>2.4492295132156346E-2</v>
      </c>
      <c r="D24" s="134">
        <v>0.84985572863995262</v>
      </c>
      <c r="E24" s="134">
        <v>0.88988070639446792</v>
      </c>
      <c r="F24" s="134">
        <v>0.59519127402396488</v>
      </c>
      <c r="G24" s="134">
        <v>0.95057961510738731</v>
      </c>
      <c r="H24" s="134">
        <v>0.70170324407612528</v>
      </c>
      <c r="I24" s="134">
        <v>2.725585469105166</v>
      </c>
      <c r="J24" s="134" t="s">
        <v>244</v>
      </c>
      <c r="K24" s="134">
        <v>1.2817021003893171E-3</v>
      </c>
      <c r="L24" s="134">
        <v>0.34151646854197432</v>
      </c>
      <c r="M24" s="134">
        <v>4.2561072564324949</v>
      </c>
      <c r="N24" s="134">
        <v>5.0692078650178383</v>
      </c>
    </row>
    <row r="25" spans="2:14">
      <c r="B25" s="72" t="s">
        <v>311</v>
      </c>
      <c r="C25" s="134">
        <v>1.0926792287204861</v>
      </c>
      <c r="D25" s="134">
        <v>0.79974743122413705</v>
      </c>
      <c r="E25" s="134">
        <v>0.34267782054363061</v>
      </c>
      <c r="F25" s="134">
        <v>0.50632840689477965</v>
      </c>
      <c r="G25" s="134">
        <v>0.34548980730580253</v>
      </c>
      <c r="H25" s="134">
        <v>1.426670116208669</v>
      </c>
      <c r="I25" s="134">
        <v>0.61545503433729765</v>
      </c>
      <c r="J25" s="134">
        <v>0.42556685942260525</v>
      </c>
      <c r="K25" s="134">
        <v>3.9380187552511305</v>
      </c>
      <c r="L25" s="134">
        <v>4.7396827407116264</v>
      </c>
      <c r="M25" s="134">
        <v>4.9526925485954205</v>
      </c>
      <c r="N25" s="134">
        <v>9.2857705665226185</v>
      </c>
    </row>
    <row r="27" spans="2:14">
      <c r="B27" s="296" t="s">
        <v>312</v>
      </c>
      <c r="C27" s="98">
        <v>2005</v>
      </c>
      <c r="D27" s="98">
        <v>2006</v>
      </c>
      <c r="E27" s="98">
        <v>2007</v>
      </c>
      <c r="F27" s="98">
        <v>2008</v>
      </c>
      <c r="G27" s="98">
        <v>2009</v>
      </c>
      <c r="H27" s="98">
        <v>2010</v>
      </c>
      <c r="I27" s="98">
        <v>2011</v>
      </c>
      <c r="J27" s="98">
        <v>2012</v>
      </c>
      <c r="K27" s="98">
        <v>2013</v>
      </c>
      <c r="L27" s="98">
        <v>2014</v>
      </c>
      <c r="M27" s="98">
        <v>2015</v>
      </c>
      <c r="N27" s="98">
        <v>2016</v>
      </c>
    </row>
    <row r="28" spans="2:14">
      <c r="B28" s="297" t="s">
        <v>297</v>
      </c>
      <c r="C28" s="133">
        <v>8.3070429108291997</v>
      </c>
      <c r="D28" s="133">
        <v>6.6804281184729755</v>
      </c>
      <c r="E28" s="133">
        <v>8.4234771644922759</v>
      </c>
      <c r="F28" s="133">
        <v>7.0274949654999839</v>
      </c>
      <c r="G28" s="133">
        <v>6.1692504410033298</v>
      </c>
      <c r="H28" s="133">
        <v>8.148670060859839</v>
      </c>
      <c r="I28" s="133">
        <v>6.8818163777223624</v>
      </c>
      <c r="J28" s="133">
        <v>5.8338287732865322</v>
      </c>
      <c r="K28" s="133">
        <v>6.8242259626088142</v>
      </c>
      <c r="L28" s="133">
        <v>6.6680599179119708</v>
      </c>
      <c r="M28" s="133">
        <v>7.8358332672861932</v>
      </c>
      <c r="N28" s="133">
        <v>9.1706880801228419</v>
      </c>
    </row>
    <row r="29" spans="2:14">
      <c r="B29" s="72" t="s">
        <v>313</v>
      </c>
      <c r="C29" s="134">
        <v>7.5460614258975367</v>
      </c>
      <c r="D29" s="134">
        <v>6.1341534954000423</v>
      </c>
      <c r="E29" s="134">
        <v>9.7800426709920583</v>
      </c>
      <c r="F29" s="134">
        <v>8.8059245800819568</v>
      </c>
      <c r="G29" s="134">
        <v>7.1651277338597534</v>
      </c>
      <c r="H29" s="134">
        <v>10.789362136364357</v>
      </c>
      <c r="I29" s="134">
        <v>10.92087842824459</v>
      </c>
      <c r="J29" s="134">
        <v>10.810076541844772</v>
      </c>
      <c r="K29" s="134">
        <v>12.363565267440103</v>
      </c>
      <c r="L29" s="134">
        <v>10.77034214829477</v>
      </c>
      <c r="M29" s="134">
        <v>10.694873771176496</v>
      </c>
      <c r="N29" s="134">
        <v>12.799679350643919</v>
      </c>
    </row>
    <row r="30" spans="2:14">
      <c r="B30" s="72" t="s">
        <v>314</v>
      </c>
      <c r="C30" s="134">
        <v>28.168352385506491</v>
      </c>
      <c r="D30" s="134">
        <v>18.463339561065478</v>
      </c>
      <c r="E30" s="134">
        <v>21.999268910415413</v>
      </c>
      <c r="F30" s="134">
        <v>8.3137647275029103</v>
      </c>
      <c r="G30" s="134">
        <v>9.6039765897662033</v>
      </c>
      <c r="H30" s="134">
        <v>9.9095598040243935</v>
      </c>
      <c r="I30" s="134">
        <v>9.1066590032022336</v>
      </c>
      <c r="J30" s="134">
        <v>9.5129486834633425</v>
      </c>
      <c r="K30" s="134">
        <v>4.5876827138539564</v>
      </c>
      <c r="L30" s="134">
        <v>3.3230216736283138</v>
      </c>
      <c r="M30" s="134">
        <v>4.7452077636142249</v>
      </c>
      <c r="N30" s="134">
        <v>5.1687668345659272</v>
      </c>
    </row>
    <row r="31" spans="2:14">
      <c r="B31" s="72" t="s">
        <v>315</v>
      </c>
      <c r="C31" s="134">
        <v>9.7250878908257175</v>
      </c>
      <c r="D31" s="134">
        <v>7.9106254271930911</v>
      </c>
      <c r="E31" s="134">
        <v>2.7828598571910144</v>
      </c>
      <c r="F31" s="134">
        <v>1.6310217601224684</v>
      </c>
      <c r="G31" s="134">
        <v>2.4953402695741622</v>
      </c>
      <c r="H31" s="134">
        <v>3.7214708545073818</v>
      </c>
      <c r="I31" s="134">
        <v>3.4678376089562382</v>
      </c>
      <c r="J31" s="134">
        <v>2.5149713574015005</v>
      </c>
      <c r="K31" s="134">
        <v>2.1298971200599941</v>
      </c>
      <c r="L31" s="134">
        <v>2.7506605778869915</v>
      </c>
      <c r="M31" s="134">
        <v>3.166464313998067</v>
      </c>
      <c r="N31" s="134">
        <v>4.6488438556019576</v>
      </c>
    </row>
    <row r="32" spans="2:14">
      <c r="B32" s="72" t="s">
        <v>316</v>
      </c>
      <c r="C32" s="134">
        <v>1.4263654743142777</v>
      </c>
      <c r="D32" s="134">
        <v>10.568283801487501</v>
      </c>
      <c r="E32" s="134">
        <v>3.1654779227594756</v>
      </c>
      <c r="F32" s="134">
        <v>3.3285583130817522</v>
      </c>
      <c r="G32" s="134">
        <v>1.816270255268575</v>
      </c>
      <c r="H32" s="134">
        <v>0.69186846163464344</v>
      </c>
      <c r="I32" s="134">
        <v>0.63766153151628013</v>
      </c>
      <c r="J32" s="134">
        <v>1.8266657932264716</v>
      </c>
      <c r="K32" s="134">
        <v>1.5732467452714325</v>
      </c>
      <c r="L32" s="134">
        <v>1.3005026404530127</v>
      </c>
      <c r="M32" s="134">
        <v>5.7715029418291506</v>
      </c>
      <c r="N32" s="134">
        <v>1.1595378066085547</v>
      </c>
    </row>
    <row r="33" spans="2:14">
      <c r="B33" s="72" t="s">
        <v>317</v>
      </c>
      <c r="C33" s="134">
        <v>4.2915696013362048</v>
      </c>
      <c r="D33" s="134">
        <v>3.3037612786595427</v>
      </c>
      <c r="E33" s="134">
        <v>2.7481711655022232</v>
      </c>
      <c r="F33" s="134">
        <v>3.3937563339768073</v>
      </c>
      <c r="G33" s="134">
        <v>4.3020455957694699</v>
      </c>
      <c r="H33" s="134">
        <v>4.00641748878519</v>
      </c>
      <c r="I33" s="134">
        <v>4.3593472486869489</v>
      </c>
      <c r="J33" s="134">
        <v>2.6316596916318682</v>
      </c>
      <c r="K33" s="134">
        <v>3.5880855686646425</v>
      </c>
      <c r="L33" s="134">
        <v>6.091351045205859</v>
      </c>
      <c r="M33" s="134">
        <v>4.4839937079513907</v>
      </c>
      <c r="N33" s="134">
        <v>7.1889052353704281</v>
      </c>
    </row>
    <row r="34" spans="2:14">
      <c r="B34" s="72" t="s">
        <v>318</v>
      </c>
      <c r="C34" s="134">
        <v>5.2218236852552478</v>
      </c>
      <c r="D34" s="134">
        <v>5.8726788197946638</v>
      </c>
      <c r="E34" s="134">
        <v>5.3459499891793785</v>
      </c>
      <c r="F34" s="134">
        <v>4.5374373609470151</v>
      </c>
      <c r="G34" s="134">
        <v>4.6458646311033078</v>
      </c>
      <c r="H34" s="134">
        <v>4.1926126717540475</v>
      </c>
      <c r="I34" s="134">
        <v>0.96637717713409887</v>
      </c>
      <c r="J34" s="134">
        <v>0.84252055003227133</v>
      </c>
      <c r="K34" s="134">
        <v>1.0991348681476134</v>
      </c>
      <c r="L34" s="134">
        <v>1.3874571325646188</v>
      </c>
      <c r="M34" s="134">
        <v>5.1839010005737007</v>
      </c>
      <c r="N34" s="134">
        <v>4.5040161861574433</v>
      </c>
    </row>
    <row r="35" spans="2:14">
      <c r="B35" s="72" t="s">
        <v>319</v>
      </c>
      <c r="C35" s="134">
        <v>3.872558693856905</v>
      </c>
      <c r="D35" s="134">
        <v>6.0906260324579762</v>
      </c>
      <c r="E35" s="134">
        <v>5.3094481194456025</v>
      </c>
      <c r="F35" s="134">
        <v>5.7824284507398005</v>
      </c>
      <c r="G35" s="134">
        <v>6.0439491897739934</v>
      </c>
      <c r="H35" s="134">
        <v>1.8430384102152586</v>
      </c>
      <c r="I35" s="134">
        <v>1.5286503692244335</v>
      </c>
      <c r="J35" s="134">
        <v>0.90620275279500206</v>
      </c>
      <c r="K35" s="134">
        <v>0.78645316042951097</v>
      </c>
      <c r="L35" s="134">
        <v>1.9086476359667088</v>
      </c>
      <c r="M35" s="134">
        <v>2.3332095009729064</v>
      </c>
      <c r="N35" s="134">
        <v>4.5152164491741713</v>
      </c>
    </row>
    <row r="36" spans="2:14">
      <c r="B36" s="72" t="s">
        <v>320</v>
      </c>
      <c r="C36" s="134">
        <v>1.0926792287204861</v>
      </c>
      <c r="D36" s="134">
        <v>0.79974743122413705</v>
      </c>
      <c r="E36" s="134">
        <v>0.34267782054363061</v>
      </c>
      <c r="F36" s="134">
        <v>0.50632840689477965</v>
      </c>
      <c r="G36" s="134">
        <v>0.34548980730580253</v>
      </c>
      <c r="H36" s="134">
        <v>1.426670116208669</v>
      </c>
      <c r="I36" s="134">
        <v>0.61545503433729765</v>
      </c>
      <c r="J36" s="134">
        <v>0.42556685942260525</v>
      </c>
      <c r="K36" s="134">
        <v>3.9380187552511305</v>
      </c>
      <c r="L36" s="134">
        <v>4.7396827407116264</v>
      </c>
      <c r="M36" s="134">
        <v>4.9526925485954205</v>
      </c>
      <c r="N36" s="134">
        <v>9.2857705665226185</v>
      </c>
    </row>
    <row r="39" spans="2:14">
      <c r="B39" s="188" t="s">
        <v>444</v>
      </c>
      <c r="C39" s="294" t="s">
        <v>198</v>
      </c>
    </row>
    <row r="40" spans="2:14">
      <c r="B40" s="188" t="s">
        <v>330</v>
      </c>
      <c r="C40" s="294" t="s">
        <v>1002</v>
      </c>
    </row>
    <row r="41" spans="2:14">
      <c r="B41" s="294" t="s">
        <v>446</v>
      </c>
      <c r="C41" s="183" t="s">
        <v>1003</v>
      </c>
    </row>
    <row r="42" spans="2:14">
      <c r="B42" s="294" t="s">
        <v>447</v>
      </c>
      <c r="C42" s="182" t="s">
        <v>1004</v>
      </c>
    </row>
    <row r="43" spans="2:14">
      <c r="C43" s="182" t="s">
        <v>469</v>
      </c>
    </row>
    <row r="44" spans="2:14">
      <c r="B44" s="294" t="s">
        <v>329</v>
      </c>
      <c r="C44" s="294" t="s">
        <v>470</v>
      </c>
    </row>
  </sheetData>
  <hyperlinks>
    <hyperlink ref="B1" location="'NČI 2014+ v14 '!N39" display="zpět" xr:uid="{00000000-0004-0000-2700-000000000000}"/>
    <hyperlink ref="C43" r:id="rId1" xr:uid="{00000000-0004-0000-2700-000001000000}"/>
    <hyperlink ref="C42" r:id="rId2" xr:uid="{00000000-0004-0000-2700-000002000000}"/>
  </hyperlinks>
  <pageMargins left="0.7" right="0.7" top="0.78740157499999996" bottom="0.78740157499999996"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B1:N18"/>
  <sheetViews>
    <sheetView workbookViewId="0">
      <pane xSplit="2" ySplit="5" topLeftCell="C6" activePane="bottomRight" state="frozen"/>
      <selection activeCell="C6" sqref="C6"/>
      <selection pane="topRight" activeCell="C6" sqref="C6"/>
      <selection pane="bottomLeft" activeCell="C6" sqref="C6"/>
      <selection pane="bottomRight" activeCell="N9" sqref="N9"/>
    </sheetView>
  </sheetViews>
  <sheetFormatPr defaultColWidth="9.1796875" defaultRowHeight="14.5"/>
  <cols>
    <col min="1" max="1" width="3.7265625" style="294" customWidth="1"/>
    <col min="2" max="2" width="52.7265625" style="294" customWidth="1"/>
    <col min="3" max="16384" width="9.1796875" style="294"/>
  </cols>
  <sheetData>
    <row r="1" spans="2:14">
      <c r="B1" s="182" t="s">
        <v>295</v>
      </c>
    </row>
    <row r="2" spans="2:14">
      <c r="B2" s="183" t="s">
        <v>532</v>
      </c>
    </row>
    <row r="5" spans="2:14">
      <c r="B5" s="296" t="s">
        <v>313</v>
      </c>
      <c r="C5" s="98">
        <v>2005</v>
      </c>
      <c r="D5" s="98">
        <v>2006</v>
      </c>
      <c r="E5" s="98">
        <v>2007</v>
      </c>
      <c r="F5" s="98">
        <v>2008</v>
      </c>
      <c r="G5" s="98">
        <v>2009</v>
      </c>
      <c r="H5" s="98">
        <v>2010</v>
      </c>
      <c r="I5" s="98">
        <v>2011</v>
      </c>
      <c r="J5" s="98">
        <v>2012</v>
      </c>
      <c r="K5" s="98">
        <v>2013</v>
      </c>
      <c r="L5" s="98">
        <v>2014</v>
      </c>
      <c r="M5" s="98">
        <v>2015</v>
      </c>
      <c r="N5" s="98">
        <v>2016</v>
      </c>
    </row>
    <row r="6" spans="2:14">
      <c r="B6" s="162" t="s">
        <v>614</v>
      </c>
      <c r="C6" s="299">
        <v>6441.4590700000008</v>
      </c>
      <c r="D6" s="299">
        <v>7817.9776799999954</v>
      </c>
      <c r="E6" s="299">
        <v>9046.4209500000034</v>
      </c>
      <c r="F6" s="299">
        <v>8352.8117399999974</v>
      </c>
      <c r="G6" s="299">
        <v>7165.7291100000029</v>
      </c>
      <c r="H6" s="299">
        <v>7177.0739600000006</v>
      </c>
      <c r="I6" s="299">
        <v>7814.021950000003</v>
      </c>
      <c r="J6" s="299">
        <v>9159.0916599999982</v>
      </c>
      <c r="K6" s="299">
        <v>9240.7204600000096</v>
      </c>
      <c r="L6" s="299">
        <v>10385.940730000004</v>
      </c>
      <c r="M6" s="299">
        <v>11173.962849999998</v>
      </c>
      <c r="N6" s="299">
        <v>11448.0027681424</v>
      </c>
    </row>
    <row r="7" spans="2:14">
      <c r="B7" s="132" t="s">
        <v>615</v>
      </c>
      <c r="C7" s="299">
        <v>5216.4798700000001</v>
      </c>
      <c r="D7" s="299">
        <v>6615.9646499999981</v>
      </c>
      <c r="E7" s="299">
        <v>7796.494729999994</v>
      </c>
      <c r="F7" s="299">
        <v>7183.018819999993</v>
      </c>
      <c r="G7" s="299">
        <v>5884.6700699999992</v>
      </c>
      <c r="H7" s="299">
        <v>5843.0456700000032</v>
      </c>
      <c r="I7" s="299">
        <v>6216.2462199999964</v>
      </c>
      <c r="J7" s="299">
        <v>7589.3737999999958</v>
      </c>
      <c r="K7" s="299">
        <v>7690.3977799999975</v>
      </c>
      <c r="L7" s="299">
        <v>8851.5136200000015</v>
      </c>
      <c r="M7" s="299">
        <v>9833.1733999999979</v>
      </c>
      <c r="N7" s="299">
        <v>10535.624463702261</v>
      </c>
    </row>
    <row r="8" spans="2:14">
      <c r="B8" s="164" t="s">
        <v>616</v>
      </c>
      <c r="C8" s="299">
        <v>800251</v>
      </c>
      <c r="D8" s="299">
        <v>864989</v>
      </c>
      <c r="E8" s="299">
        <v>967690</v>
      </c>
      <c r="F8" s="299">
        <v>1029355</v>
      </c>
      <c r="G8" s="299">
        <v>1003206</v>
      </c>
      <c r="H8" s="299">
        <v>1018081</v>
      </c>
      <c r="I8" s="299">
        <v>1003742</v>
      </c>
      <c r="J8" s="299">
        <v>1004400</v>
      </c>
      <c r="K8" s="299">
        <v>1011319</v>
      </c>
      <c r="L8" s="299">
        <v>1044120</v>
      </c>
      <c r="M8" s="299">
        <v>1157950</v>
      </c>
      <c r="N8" s="299">
        <v>1193240</v>
      </c>
    </row>
    <row r="9" spans="2:14">
      <c r="B9" s="297" t="s">
        <v>482</v>
      </c>
      <c r="C9" s="300">
        <f>C7/C8</f>
        <v>6.5185546409813923E-3</v>
      </c>
      <c r="D9" s="300">
        <f t="shared" ref="D9:N9" si="0">D7/D8</f>
        <v>7.6486113118201483E-3</v>
      </c>
      <c r="E9" s="300">
        <f t="shared" si="0"/>
        <v>8.056810269817808E-3</v>
      </c>
      <c r="F9" s="300">
        <f t="shared" si="0"/>
        <v>6.9781745073371117E-3</v>
      </c>
      <c r="G9" s="300">
        <f t="shared" si="0"/>
        <v>5.8658641096644148E-3</v>
      </c>
      <c r="H9" s="300">
        <f t="shared" si="0"/>
        <v>5.7392738593491114E-3</v>
      </c>
      <c r="I9" s="300">
        <f t="shared" si="0"/>
        <v>6.1930717455282299E-3</v>
      </c>
      <c r="J9" s="300">
        <f t="shared" si="0"/>
        <v>7.5561268418956546E-3</v>
      </c>
      <c r="K9" s="300">
        <f t="shared" si="0"/>
        <v>7.6043244317569409E-3</v>
      </c>
      <c r="L9" s="300">
        <f t="shared" si="0"/>
        <v>8.4774868980576953E-3</v>
      </c>
      <c r="M9" s="300">
        <f t="shared" si="0"/>
        <v>8.4918808238697678E-3</v>
      </c>
      <c r="N9" s="300">
        <f t="shared" si="0"/>
        <v>8.8294261537513498E-3</v>
      </c>
    </row>
    <row r="13" spans="2:14">
      <c r="B13" s="188" t="s">
        <v>444</v>
      </c>
      <c r="C13" s="294" t="s">
        <v>198</v>
      </c>
    </row>
    <row r="14" spans="2:14">
      <c r="B14" s="188" t="s">
        <v>330</v>
      </c>
      <c r="C14" s="294" t="s">
        <v>1002</v>
      </c>
    </row>
    <row r="15" spans="2:14">
      <c r="B15" s="294" t="s">
        <v>446</v>
      </c>
      <c r="C15" s="183" t="s">
        <v>1003</v>
      </c>
    </row>
    <row r="16" spans="2:14">
      <c r="B16" s="294" t="s">
        <v>447</v>
      </c>
      <c r="C16" s="182" t="s">
        <v>1004</v>
      </c>
    </row>
    <row r="17" spans="2:3">
      <c r="C17" s="182" t="s">
        <v>469</v>
      </c>
    </row>
    <row r="18" spans="2:3">
      <c r="B18" s="294" t="s">
        <v>329</v>
      </c>
      <c r="C18" s="294" t="s">
        <v>470</v>
      </c>
    </row>
  </sheetData>
  <hyperlinks>
    <hyperlink ref="B1" location="'NČI 2014+ v14 '!N40" display="zpět" xr:uid="{00000000-0004-0000-2800-000000000000}"/>
    <hyperlink ref="C17" r:id="rId1" xr:uid="{00000000-0004-0000-2800-000001000000}"/>
    <hyperlink ref="C16" r:id="rId2" xr:uid="{00000000-0004-0000-2800-000002000000}"/>
  </hyperlinks>
  <pageMargins left="0.7" right="0.7" top="0.78740157499999996" bottom="0.78740157499999996"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B1:N28"/>
  <sheetViews>
    <sheetView workbookViewId="0">
      <pane xSplit="2" ySplit="5" topLeftCell="C6" activePane="bottomRight" state="frozen"/>
      <selection activeCell="C6" sqref="C6"/>
      <selection pane="topRight" activeCell="C6" sqref="C6"/>
      <selection pane="bottomLeft" activeCell="C6" sqref="C6"/>
      <selection pane="bottomRight" activeCell="N20" sqref="N20"/>
    </sheetView>
  </sheetViews>
  <sheetFormatPr defaultColWidth="9.1796875" defaultRowHeight="14.5"/>
  <cols>
    <col min="1" max="1" width="2.81640625" style="294" customWidth="1"/>
    <col min="2" max="2" width="55.54296875" style="294" customWidth="1"/>
    <col min="3" max="16384" width="9.1796875" style="294"/>
  </cols>
  <sheetData>
    <row r="1" spans="2:14">
      <c r="B1" s="182" t="s">
        <v>295</v>
      </c>
    </row>
    <row r="2" spans="2:14">
      <c r="B2" s="183" t="s">
        <v>617</v>
      </c>
    </row>
    <row r="5" spans="2:14">
      <c r="B5" s="296" t="s">
        <v>313</v>
      </c>
      <c r="C5" s="98">
        <v>2005</v>
      </c>
      <c r="D5" s="98">
        <v>2006</v>
      </c>
      <c r="E5" s="98">
        <v>2007</v>
      </c>
      <c r="F5" s="98">
        <v>2008</v>
      </c>
      <c r="G5" s="98">
        <v>2009</v>
      </c>
      <c r="H5" s="98">
        <v>2010</v>
      </c>
      <c r="I5" s="98">
        <v>2011</v>
      </c>
      <c r="J5" s="98">
        <v>2012</v>
      </c>
      <c r="K5" s="98">
        <v>2013</v>
      </c>
      <c r="L5" s="98">
        <v>2014</v>
      </c>
      <c r="M5" s="98">
        <v>2015</v>
      </c>
      <c r="N5" s="98">
        <v>2016</v>
      </c>
    </row>
    <row r="6" spans="2:14">
      <c r="B6" s="298" t="s">
        <v>618</v>
      </c>
      <c r="C6" s="299">
        <v>5993.0740000000005</v>
      </c>
      <c r="D6" s="299">
        <v>6780.9540300000008</v>
      </c>
      <c r="E6" s="299">
        <v>8892.7740000000013</v>
      </c>
      <c r="F6" s="299">
        <v>8728.2129999999997</v>
      </c>
      <c r="G6" s="299">
        <v>8985.91</v>
      </c>
      <c r="H6" s="299">
        <v>8877.7429999999949</v>
      </c>
      <c r="I6" s="299">
        <v>9682.5890000000054</v>
      </c>
      <c r="J6" s="299">
        <v>10110.998999999994</v>
      </c>
      <c r="K6" s="299">
        <v>10833.731690000002</v>
      </c>
      <c r="L6" s="299">
        <v>12499.06501</v>
      </c>
      <c r="M6" s="299">
        <v>14297.934000000007</v>
      </c>
      <c r="N6" s="299">
        <v>9693.3080000000027</v>
      </c>
    </row>
    <row r="7" spans="2:14">
      <c r="B7" s="132" t="s">
        <v>943</v>
      </c>
      <c r="C7" s="299">
        <v>692.79299999999989</v>
      </c>
      <c r="D7" s="299">
        <v>628.80299999999977</v>
      </c>
      <c r="E7" s="299">
        <v>1264.7240000000002</v>
      </c>
      <c r="F7" s="299">
        <v>1129.4060000000002</v>
      </c>
      <c r="G7" s="299">
        <v>964.85899999999992</v>
      </c>
      <c r="H7" s="299">
        <v>1394.4750000000004</v>
      </c>
      <c r="I7" s="299">
        <v>1573.7099999999998</v>
      </c>
      <c r="J7" s="299">
        <v>1586.7969999999998</v>
      </c>
      <c r="K7" s="299">
        <v>1856.3010000000002</v>
      </c>
      <c r="L7" s="299">
        <v>1807.0170000000003</v>
      </c>
      <c r="M7" s="299">
        <v>2008.5360000000003</v>
      </c>
      <c r="N7" s="299">
        <v>1726.652</v>
      </c>
    </row>
    <row r="8" spans="2:14">
      <c r="B8" s="297" t="s">
        <v>482</v>
      </c>
      <c r="C8" s="300">
        <f>C7/C6</f>
        <v>0.11559893970940453</v>
      </c>
      <c r="D8" s="300">
        <f t="shared" ref="D8:N8" si="0">D7/D6</f>
        <v>9.2730756943355905E-2</v>
      </c>
      <c r="E8" s="300">
        <f t="shared" si="0"/>
        <v>0.14221928950404003</v>
      </c>
      <c r="F8" s="300">
        <f t="shared" si="0"/>
        <v>0.12939716297024376</v>
      </c>
      <c r="G8" s="300">
        <f t="shared" si="0"/>
        <v>0.10737465654563644</v>
      </c>
      <c r="H8" s="300">
        <f t="shared" si="0"/>
        <v>0.15707539630286674</v>
      </c>
      <c r="I8" s="300">
        <f t="shared" si="0"/>
        <v>0.16252987708142924</v>
      </c>
      <c r="J8" s="300">
        <f t="shared" si="0"/>
        <v>0.1569377071444672</v>
      </c>
      <c r="K8" s="300">
        <f t="shared" si="0"/>
        <v>0.17134456096170864</v>
      </c>
      <c r="L8" s="300">
        <f t="shared" si="0"/>
        <v>0.14457217388294871</v>
      </c>
      <c r="M8" s="300">
        <f t="shared" si="0"/>
        <v>0.1404773584771058</v>
      </c>
      <c r="N8" s="300">
        <f t="shared" si="0"/>
        <v>0.17812825095416338</v>
      </c>
    </row>
    <row r="9" spans="2:14">
      <c r="B9" s="294" t="s">
        <v>944</v>
      </c>
    </row>
    <row r="11" spans="2:14">
      <c r="B11" s="296" t="s">
        <v>313</v>
      </c>
      <c r="C11" s="98">
        <v>2005</v>
      </c>
      <c r="D11" s="98">
        <v>2006</v>
      </c>
      <c r="E11" s="98">
        <v>2007</v>
      </c>
      <c r="F11" s="98">
        <v>2008</v>
      </c>
      <c r="G11" s="98">
        <v>2009</v>
      </c>
      <c r="H11" s="98">
        <v>2010</v>
      </c>
      <c r="I11" s="98">
        <v>2011</v>
      </c>
      <c r="J11" s="98">
        <v>2012</v>
      </c>
      <c r="K11" s="98">
        <v>2013</v>
      </c>
      <c r="L11" s="98">
        <v>2014</v>
      </c>
      <c r="M11" s="98">
        <v>2015</v>
      </c>
      <c r="N11" s="98">
        <v>2015</v>
      </c>
    </row>
    <row r="12" spans="2:14">
      <c r="B12" s="298" t="s">
        <v>620</v>
      </c>
      <c r="C12" s="299">
        <v>3335.12995</v>
      </c>
      <c r="D12" s="299">
        <v>3723.087</v>
      </c>
      <c r="E12" s="299">
        <v>4179.8069999999998</v>
      </c>
      <c r="F12" s="299">
        <v>4212.5860000000002</v>
      </c>
      <c r="G12" s="299">
        <v>4624.9289999999992</v>
      </c>
      <c r="H12" s="299">
        <v>4626.0209999999997</v>
      </c>
      <c r="I12" s="299">
        <v>5281.7749999999996</v>
      </c>
      <c r="J12" s="299">
        <v>5241.6489999999985</v>
      </c>
      <c r="K12" s="299">
        <v>5944.8670000000011</v>
      </c>
      <c r="L12" s="299">
        <v>6404.5870000000004</v>
      </c>
      <c r="M12" s="299">
        <v>7384.5939999999973</v>
      </c>
      <c r="N12" s="299">
        <v>6351.6329999999989</v>
      </c>
    </row>
    <row r="13" spans="2:14">
      <c r="B13" s="132" t="s">
        <v>619</v>
      </c>
      <c r="C13" s="299">
        <v>11.119</v>
      </c>
      <c r="D13" s="299">
        <v>15.531000000000002</v>
      </c>
      <c r="E13" s="299">
        <v>13.78</v>
      </c>
      <c r="F13" s="299">
        <v>10.151</v>
      </c>
      <c r="G13" s="299">
        <v>10.375</v>
      </c>
      <c r="H13" s="299">
        <v>62.495000000000005</v>
      </c>
      <c r="I13" s="299">
        <v>60.529999999999994</v>
      </c>
      <c r="J13" s="299">
        <v>72.835999999999999</v>
      </c>
      <c r="K13" s="299">
        <v>218.13200000000003</v>
      </c>
      <c r="L13" s="299">
        <v>228.971</v>
      </c>
      <c r="M13" s="299">
        <v>310.3830000000001</v>
      </c>
      <c r="N13" s="299">
        <v>327.04900000000004</v>
      </c>
    </row>
    <row r="14" spans="2:14">
      <c r="B14" s="297" t="s">
        <v>482</v>
      </c>
      <c r="C14" s="300">
        <f>C13/C12</f>
        <v>3.333903076250447E-3</v>
      </c>
      <c r="D14" s="300">
        <f t="shared" ref="D14:N14" si="1">D13/D12</f>
        <v>4.1715382960430423E-3</v>
      </c>
      <c r="E14" s="300">
        <f t="shared" si="1"/>
        <v>3.2968029385088832E-3</v>
      </c>
      <c r="F14" s="300">
        <f t="shared" si="1"/>
        <v>2.4096837429550396E-3</v>
      </c>
      <c r="G14" s="300">
        <f t="shared" si="1"/>
        <v>2.2432776805870968E-3</v>
      </c>
      <c r="H14" s="300">
        <f t="shared" si="1"/>
        <v>1.350945013003616E-2</v>
      </c>
      <c r="I14" s="300">
        <f t="shared" si="1"/>
        <v>1.1460162540055189E-2</v>
      </c>
      <c r="J14" s="300">
        <f t="shared" si="1"/>
        <v>1.3895627120396657E-2</v>
      </c>
      <c r="K14" s="300">
        <f t="shared" si="1"/>
        <v>3.6692494550340654E-2</v>
      </c>
      <c r="L14" s="300">
        <f t="shared" si="1"/>
        <v>3.5751095269687179E-2</v>
      </c>
      <c r="M14" s="300">
        <f t="shared" si="1"/>
        <v>4.2031152965213821E-2</v>
      </c>
      <c r="N14" s="300">
        <f t="shared" si="1"/>
        <v>5.1490537945123732E-2</v>
      </c>
    </row>
    <row r="17" spans="2:14">
      <c r="B17" s="296" t="s">
        <v>313</v>
      </c>
      <c r="C17" s="98">
        <v>2005</v>
      </c>
      <c r="D17" s="98">
        <v>2006</v>
      </c>
      <c r="E17" s="98">
        <v>2007</v>
      </c>
      <c r="F17" s="98">
        <v>2008</v>
      </c>
      <c r="G17" s="98">
        <v>2009</v>
      </c>
      <c r="H17" s="98">
        <v>2010</v>
      </c>
      <c r="I17" s="98">
        <v>2011</v>
      </c>
      <c r="J17" s="98">
        <v>2012</v>
      </c>
      <c r="K17" s="98">
        <v>2013</v>
      </c>
      <c r="L17" s="98">
        <v>2014</v>
      </c>
      <c r="M17" s="98">
        <v>2015</v>
      </c>
      <c r="N17" s="98">
        <v>2015</v>
      </c>
    </row>
    <row r="18" spans="2:14">
      <c r="B18" s="298" t="s">
        <v>621</v>
      </c>
      <c r="C18" s="299">
        <v>9328.2039499999955</v>
      </c>
      <c r="D18" s="299">
        <v>10504.041030000002</v>
      </c>
      <c r="E18" s="299">
        <v>13072.580999999995</v>
      </c>
      <c r="F18" s="299">
        <v>12940.799000000001</v>
      </c>
      <c r="G18" s="299">
        <v>13610.839000000005</v>
      </c>
      <c r="H18" s="299">
        <v>13503.763999999994</v>
      </c>
      <c r="I18" s="299">
        <v>14964.364000000005</v>
      </c>
      <c r="J18" s="299">
        <v>15352.647999999992</v>
      </c>
      <c r="K18" s="299">
        <v>16778.598690000003</v>
      </c>
      <c r="L18" s="299">
        <v>18903.652009999994</v>
      </c>
      <c r="M18" s="299">
        <v>21682.527999999995</v>
      </c>
      <c r="N18" s="299">
        <v>16044.941000000003</v>
      </c>
    </row>
    <row r="19" spans="2:14">
      <c r="B19" s="132" t="s">
        <v>619</v>
      </c>
      <c r="C19" s="299">
        <v>703.91199999999992</v>
      </c>
      <c r="D19" s="299">
        <v>644.33399999999972</v>
      </c>
      <c r="E19" s="299">
        <v>1278.5039999999999</v>
      </c>
      <c r="F19" s="299">
        <v>1139.5570000000002</v>
      </c>
      <c r="G19" s="299">
        <v>975.23399999999992</v>
      </c>
      <c r="H19" s="299">
        <v>1456.9700000000003</v>
      </c>
      <c r="I19" s="299">
        <v>1634.2399999999998</v>
      </c>
      <c r="J19" s="299">
        <v>1659.6329999999998</v>
      </c>
      <c r="K19" s="299">
        <v>2074.4330000000004</v>
      </c>
      <c r="L19" s="299">
        <v>2035.9880000000007</v>
      </c>
      <c r="M19" s="299">
        <v>2318.9189999999994</v>
      </c>
      <c r="N19" s="299">
        <v>2053.7010000000005</v>
      </c>
    </row>
    <row r="20" spans="2:14">
      <c r="B20" s="297" t="s">
        <v>482</v>
      </c>
      <c r="C20" s="300">
        <f>C19/C18</f>
        <v>7.5460614258975364E-2</v>
      </c>
      <c r="D20" s="300">
        <f t="shared" ref="D20:N20" si="2">D19/D18</f>
        <v>6.1341534954000423E-2</v>
      </c>
      <c r="E20" s="300">
        <f t="shared" si="2"/>
        <v>9.780042670992059E-2</v>
      </c>
      <c r="F20" s="300">
        <f t="shared" si="2"/>
        <v>8.8059245800819572E-2</v>
      </c>
      <c r="G20" s="300">
        <f t="shared" si="2"/>
        <v>7.1651277338597538E-2</v>
      </c>
      <c r="H20" s="300">
        <f t="shared" si="2"/>
        <v>0.10789362136364357</v>
      </c>
      <c r="I20" s="300">
        <f t="shared" si="2"/>
        <v>0.1092087842824459</v>
      </c>
      <c r="J20" s="300">
        <f t="shared" si="2"/>
        <v>0.10810076541844772</v>
      </c>
      <c r="K20" s="300">
        <f t="shared" si="2"/>
        <v>0.12363565267440103</v>
      </c>
      <c r="L20" s="300">
        <f t="shared" si="2"/>
        <v>0.10770342148294769</v>
      </c>
      <c r="M20" s="300">
        <f t="shared" si="2"/>
        <v>0.10694873771176497</v>
      </c>
      <c r="N20" s="300">
        <f t="shared" si="2"/>
        <v>0.12799679350643919</v>
      </c>
    </row>
    <row r="23" spans="2:14">
      <c r="B23" s="188" t="s">
        <v>444</v>
      </c>
      <c r="C23" s="294" t="s">
        <v>198</v>
      </c>
    </row>
    <row r="24" spans="2:14">
      <c r="B24" s="188" t="s">
        <v>330</v>
      </c>
      <c r="C24" s="294" t="s">
        <v>1002</v>
      </c>
    </row>
    <row r="25" spans="2:14">
      <c r="B25" s="294" t="s">
        <v>446</v>
      </c>
      <c r="C25" s="183" t="s">
        <v>1003</v>
      </c>
    </row>
    <row r="26" spans="2:14">
      <c r="B26" s="294" t="s">
        <v>447</v>
      </c>
      <c r="C26" s="182" t="s">
        <v>1004</v>
      </c>
    </row>
    <row r="27" spans="2:14">
      <c r="C27" s="182" t="s">
        <v>469</v>
      </c>
    </row>
    <row r="28" spans="2:14">
      <c r="B28" s="294" t="s">
        <v>329</v>
      </c>
      <c r="C28" s="294" t="s">
        <v>470</v>
      </c>
    </row>
  </sheetData>
  <hyperlinks>
    <hyperlink ref="B1" location="'NČI 2014+ v14 '!N41" display="zpět" xr:uid="{00000000-0004-0000-2900-000000000000}"/>
    <hyperlink ref="C27" r:id="rId1" xr:uid="{00000000-0004-0000-2900-000001000000}"/>
    <hyperlink ref="C26" r:id="rId2" xr:uid="{00000000-0004-0000-2900-000002000000}"/>
  </hyperlinks>
  <pageMargins left="0.7" right="0.7" top="0.78740157499999996" bottom="0.78740157499999996"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B1:N19"/>
  <sheetViews>
    <sheetView workbookViewId="0">
      <pane xSplit="2" ySplit="5" topLeftCell="C6" activePane="bottomRight" state="frozen"/>
      <selection activeCell="C6" sqref="C6"/>
      <selection pane="topRight" activeCell="C6" sqref="C6"/>
      <selection pane="bottomLeft" activeCell="C6" sqref="C6"/>
      <selection pane="bottomRight" activeCell="N10" sqref="N10"/>
    </sheetView>
  </sheetViews>
  <sheetFormatPr defaultColWidth="9.1796875" defaultRowHeight="14.5"/>
  <cols>
    <col min="1" max="1" width="3.7265625" style="294" customWidth="1"/>
    <col min="2" max="2" width="45.26953125" style="294" customWidth="1"/>
    <col min="3" max="16384" width="9.1796875" style="294"/>
  </cols>
  <sheetData>
    <row r="1" spans="2:14">
      <c r="B1" s="182" t="s">
        <v>295</v>
      </c>
    </row>
    <row r="2" spans="2:14">
      <c r="B2" s="183" t="s">
        <v>531</v>
      </c>
    </row>
    <row r="5" spans="2:14">
      <c r="B5" s="296" t="s">
        <v>313</v>
      </c>
      <c r="C5" s="98">
        <v>2005</v>
      </c>
      <c r="D5" s="98">
        <v>2006</v>
      </c>
      <c r="E5" s="98">
        <v>2007</v>
      </c>
      <c r="F5" s="98">
        <v>2008</v>
      </c>
      <c r="G5" s="98">
        <v>2009</v>
      </c>
      <c r="H5" s="98">
        <v>2010</v>
      </c>
      <c r="I5" s="98">
        <v>2011</v>
      </c>
      <c r="J5" s="98">
        <v>2012</v>
      </c>
      <c r="K5" s="98">
        <v>2013</v>
      </c>
      <c r="L5" s="98">
        <v>2014</v>
      </c>
      <c r="M5" s="98">
        <v>2015</v>
      </c>
      <c r="N5" s="98">
        <v>2016</v>
      </c>
    </row>
    <row r="6" spans="2:14">
      <c r="B6" s="298" t="s">
        <v>614</v>
      </c>
      <c r="C6" s="299">
        <v>6441.4590700000008</v>
      </c>
      <c r="D6" s="299">
        <v>7817.9776799999954</v>
      </c>
      <c r="E6" s="299">
        <v>9046.4209500000034</v>
      </c>
      <c r="F6" s="299">
        <v>8352.8117399999974</v>
      </c>
      <c r="G6" s="299">
        <v>7165.7291100000029</v>
      </c>
      <c r="H6" s="299">
        <v>7177.0739600000006</v>
      </c>
      <c r="I6" s="299">
        <v>7814.021950000003</v>
      </c>
      <c r="J6" s="299">
        <v>9159.0916599999982</v>
      </c>
      <c r="K6" s="299">
        <v>9240.7204600000096</v>
      </c>
      <c r="L6" s="299">
        <v>10385.940730000004</v>
      </c>
      <c r="M6" s="299">
        <v>11173.962849999998</v>
      </c>
      <c r="N6" s="299">
        <v>11448.0027681424</v>
      </c>
    </row>
    <row r="7" spans="2:14">
      <c r="B7" s="132" t="s">
        <v>622</v>
      </c>
      <c r="C7" s="299">
        <v>1222.6722</v>
      </c>
      <c r="D7" s="299">
        <v>1184.4170299999992</v>
      </c>
      <c r="E7" s="299">
        <v>1233.3483600000002</v>
      </c>
      <c r="F7" s="299">
        <v>1169.4029199999995</v>
      </c>
      <c r="G7" s="299">
        <v>1281.0590399999999</v>
      </c>
      <c r="H7" s="299">
        <v>1333.1203200000002</v>
      </c>
      <c r="I7" s="299">
        <v>1593.9887299999994</v>
      </c>
      <c r="J7" s="299">
        <v>1568.1436100000001</v>
      </c>
      <c r="K7" s="299">
        <v>1538.1196800000005</v>
      </c>
      <c r="L7" s="299">
        <v>1534.0670000000011</v>
      </c>
      <c r="M7" s="299">
        <v>1325.58745</v>
      </c>
      <c r="N7" s="299">
        <v>897.91830444350035</v>
      </c>
    </row>
    <row r="8" spans="2:14">
      <c r="B8" s="165" t="s">
        <v>623</v>
      </c>
      <c r="C8" s="299">
        <v>1086.1545799999997</v>
      </c>
      <c r="D8" s="299">
        <v>1142.5630299999998</v>
      </c>
      <c r="E8" s="299">
        <v>1181.6463599999997</v>
      </c>
      <c r="F8" s="299">
        <v>1083.4939199999992</v>
      </c>
      <c r="G8" s="299">
        <v>1149.3275600000002</v>
      </c>
      <c r="H8" s="299">
        <v>1135.54321</v>
      </c>
      <c r="I8" s="299">
        <v>1459.9294499999992</v>
      </c>
      <c r="J8" s="299">
        <v>1330.651990000001</v>
      </c>
      <c r="K8" s="299">
        <v>1161.173060000001</v>
      </c>
      <c r="L8" s="299">
        <v>1321.6174600000008</v>
      </c>
      <c r="M8" s="299">
        <v>1090.8352400000003</v>
      </c>
      <c r="N8" s="299">
        <v>788.55730444350036</v>
      </c>
    </row>
    <row r="9" spans="2:14">
      <c r="B9" s="165" t="s">
        <v>624</v>
      </c>
      <c r="C9" s="299">
        <v>136.51762000000002</v>
      </c>
      <c r="D9" s="299">
        <v>41.854000000000013</v>
      </c>
      <c r="E9" s="299">
        <v>51.701999999999998</v>
      </c>
      <c r="F9" s="299">
        <v>85.908999999999992</v>
      </c>
      <c r="G9" s="299">
        <v>131.73148</v>
      </c>
      <c r="H9" s="299">
        <v>197.57711</v>
      </c>
      <c r="I9" s="299">
        <v>134.05928</v>
      </c>
      <c r="J9" s="299">
        <v>237.49161999999998</v>
      </c>
      <c r="K9" s="299">
        <v>376.94662</v>
      </c>
      <c r="L9" s="299">
        <v>212.44954000000001</v>
      </c>
      <c r="M9" s="299">
        <v>234.75220999999999</v>
      </c>
      <c r="N9" s="299">
        <v>109.36099999999999</v>
      </c>
    </row>
    <row r="10" spans="2:14">
      <c r="B10" s="297" t="s">
        <v>482</v>
      </c>
      <c r="C10" s="300">
        <f>C7/C6</f>
        <v>0.18981292696469773</v>
      </c>
      <c r="D10" s="300">
        <f t="shared" ref="D10:N10" si="0">D7/D6</f>
        <v>0.15149915726032104</v>
      </c>
      <c r="E10" s="300">
        <f t="shared" si="0"/>
        <v>0.1363355040426236</v>
      </c>
      <c r="F10" s="300">
        <f t="shared" si="0"/>
        <v>0.1400011105721389</v>
      </c>
      <c r="G10" s="300">
        <f t="shared" si="0"/>
        <v>0.17877581197037454</v>
      </c>
      <c r="H10" s="300">
        <f t="shared" si="0"/>
        <v>0.18574705059887667</v>
      </c>
      <c r="I10" s="300">
        <f t="shared" si="0"/>
        <v>0.20399081807032787</v>
      </c>
      <c r="J10" s="300">
        <f t="shared" si="0"/>
        <v>0.17121169524358712</v>
      </c>
      <c r="K10" s="300">
        <f t="shared" si="0"/>
        <v>0.16645019039998088</v>
      </c>
      <c r="L10" s="300">
        <f t="shared" si="0"/>
        <v>0.14770611925107727</v>
      </c>
      <c r="M10" s="300">
        <f t="shared" si="0"/>
        <v>0.11863181109466461</v>
      </c>
      <c r="N10" s="300">
        <f t="shared" si="0"/>
        <v>7.8434494001192512E-2</v>
      </c>
    </row>
    <row r="14" spans="2:14">
      <c r="B14" s="188" t="s">
        <v>444</v>
      </c>
      <c r="C14" s="294" t="s">
        <v>198</v>
      </c>
    </row>
    <row r="15" spans="2:14">
      <c r="B15" s="188" t="s">
        <v>330</v>
      </c>
      <c r="C15" s="294" t="s">
        <v>1002</v>
      </c>
    </row>
    <row r="16" spans="2:14">
      <c r="B16" s="294" t="s">
        <v>446</v>
      </c>
      <c r="C16" s="183" t="s">
        <v>1003</v>
      </c>
    </row>
    <row r="17" spans="2:3">
      <c r="B17" s="294" t="s">
        <v>447</v>
      </c>
      <c r="C17" s="182" t="s">
        <v>1004</v>
      </c>
    </row>
    <row r="18" spans="2:3">
      <c r="C18" s="182" t="s">
        <v>469</v>
      </c>
    </row>
    <row r="19" spans="2:3">
      <c r="B19" s="294" t="s">
        <v>329</v>
      </c>
      <c r="C19" s="294" t="s">
        <v>470</v>
      </c>
    </row>
  </sheetData>
  <hyperlinks>
    <hyperlink ref="B1" location="'NČI 2014+ v14 '!N42" display="zpět" xr:uid="{00000000-0004-0000-2A00-000000000000}"/>
    <hyperlink ref="C18" r:id="rId1" xr:uid="{00000000-0004-0000-2A00-000001000000}"/>
    <hyperlink ref="C17" r:id="rId2" xr:uid="{00000000-0004-0000-2A00-000002000000}"/>
  </hyperlinks>
  <pageMargins left="0.7" right="0.7" top="0.78740157499999996" bottom="0.78740157499999996"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B1:J23"/>
  <sheetViews>
    <sheetView workbookViewId="0">
      <pane xSplit="2" ySplit="5" topLeftCell="C6" activePane="bottomRight" state="frozen"/>
      <selection activeCell="C6" sqref="C6"/>
      <selection pane="topRight" activeCell="C6" sqref="C6"/>
      <selection pane="bottomLeft" activeCell="C6" sqref="C6"/>
      <selection pane="bottomRight" activeCell="B1" sqref="B1"/>
    </sheetView>
  </sheetViews>
  <sheetFormatPr defaultRowHeight="14.5"/>
  <cols>
    <col min="1" max="1" width="4.54296875" customWidth="1"/>
    <col min="2" max="2" width="21.453125" customWidth="1"/>
  </cols>
  <sheetData>
    <row r="1" spans="2:10">
      <c r="B1" s="182" t="s">
        <v>295</v>
      </c>
    </row>
    <row r="2" spans="2:10">
      <c r="B2" s="190" t="s">
        <v>195</v>
      </c>
      <c r="C2" s="294"/>
      <c r="D2" s="294"/>
      <c r="E2" s="294"/>
      <c r="F2" s="294"/>
      <c r="G2" s="153"/>
      <c r="H2" s="153"/>
      <c r="I2" s="153"/>
      <c r="J2" s="153"/>
    </row>
    <row r="3" spans="2:10">
      <c r="B3" s="294"/>
      <c r="C3" s="188"/>
      <c r="D3" s="294"/>
      <c r="E3" s="294"/>
      <c r="F3" s="188"/>
      <c r="G3" s="75"/>
      <c r="H3" s="75"/>
      <c r="I3" s="75"/>
      <c r="J3" s="75"/>
    </row>
    <row r="4" spans="2:10">
      <c r="B4" s="294"/>
      <c r="C4" s="294"/>
      <c r="D4" s="294"/>
      <c r="E4" s="294"/>
      <c r="F4" s="184" t="s">
        <v>18</v>
      </c>
      <c r="G4" s="153"/>
      <c r="H4" s="153"/>
      <c r="I4" s="153"/>
      <c r="J4" s="153"/>
    </row>
    <row r="5" spans="2:10">
      <c r="B5" s="296" t="s">
        <v>312</v>
      </c>
      <c r="C5" s="186">
        <v>2008</v>
      </c>
      <c r="D5" s="186">
        <v>2010</v>
      </c>
      <c r="E5" s="186">
        <v>2012</v>
      </c>
      <c r="F5" s="186">
        <v>2014</v>
      </c>
      <c r="G5" s="153"/>
      <c r="H5" s="153"/>
      <c r="I5" s="153"/>
      <c r="J5" s="153"/>
    </row>
    <row r="6" spans="2:10">
      <c r="B6" s="144" t="s">
        <v>297</v>
      </c>
      <c r="C6" s="138">
        <v>36.1771226116797</v>
      </c>
      <c r="D6" s="138">
        <v>31.045531226271095</v>
      </c>
      <c r="E6" s="138">
        <v>29.22606065138309</v>
      </c>
      <c r="F6" s="138">
        <v>30.599035586634386</v>
      </c>
      <c r="G6" s="153"/>
      <c r="H6" s="153"/>
      <c r="I6" s="153"/>
      <c r="J6" s="153"/>
    </row>
    <row r="7" spans="2:10">
      <c r="B7" s="145" t="s">
        <v>313</v>
      </c>
      <c r="C7" s="139">
        <v>34.542960478574983</v>
      </c>
      <c r="D7" s="139">
        <v>22.589161752083697</v>
      </c>
      <c r="E7" s="139">
        <v>22.049468705706953</v>
      </c>
      <c r="F7" s="139">
        <v>24.858232566832982</v>
      </c>
      <c r="G7" s="153"/>
      <c r="H7" s="153"/>
      <c r="I7" s="153"/>
      <c r="J7" s="153"/>
    </row>
    <row r="8" spans="2:10">
      <c r="B8" s="145" t="s">
        <v>314</v>
      </c>
      <c r="C8" s="139">
        <v>46.747958931653081</v>
      </c>
      <c r="D8" s="139">
        <v>43.966741282548206</v>
      </c>
      <c r="E8" s="139">
        <v>45.922287425335242</v>
      </c>
      <c r="F8" s="139">
        <v>38.259981633109582</v>
      </c>
      <c r="G8" s="153"/>
      <c r="H8" s="153"/>
      <c r="I8" s="153"/>
      <c r="J8" s="153"/>
    </row>
    <row r="9" spans="2:10">
      <c r="B9" s="145" t="s">
        <v>315</v>
      </c>
      <c r="C9" s="139">
        <v>47.715144510434669</v>
      </c>
      <c r="D9" s="139">
        <v>40.409272660237185</v>
      </c>
      <c r="E9" s="139">
        <v>29.388519515933218</v>
      </c>
      <c r="F9" s="139">
        <v>25.597362451981859</v>
      </c>
      <c r="G9" s="153"/>
      <c r="H9" s="153"/>
      <c r="I9" s="153"/>
      <c r="J9" s="153"/>
    </row>
    <row r="10" spans="2:10">
      <c r="B10" s="145" t="s">
        <v>316</v>
      </c>
      <c r="C10" s="139">
        <v>29.180302404280262</v>
      </c>
      <c r="D10" s="139">
        <v>38.448523198521336</v>
      </c>
      <c r="E10" s="139">
        <v>13.033350589252269</v>
      </c>
      <c r="F10" s="139">
        <v>23.606400483541957</v>
      </c>
      <c r="G10" s="153"/>
      <c r="H10" s="153"/>
      <c r="I10" s="153"/>
      <c r="J10" s="153"/>
    </row>
    <row r="11" spans="2:10">
      <c r="B11" s="145" t="s">
        <v>317</v>
      </c>
      <c r="C11" s="139">
        <v>34.580400967608639</v>
      </c>
      <c r="D11" s="139">
        <v>41.278510760669377</v>
      </c>
      <c r="E11" s="139">
        <v>29.891450778362415</v>
      </c>
      <c r="F11" s="139">
        <v>27.843311356366552</v>
      </c>
      <c r="G11" s="153"/>
      <c r="H11" s="153"/>
      <c r="I11" s="153"/>
      <c r="J11" s="153"/>
    </row>
    <row r="12" spans="2:10">
      <c r="B12" s="145" t="s">
        <v>318</v>
      </c>
      <c r="C12" s="139">
        <v>29.74204627530699</v>
      </c>
      <c r="D12" s="139">
        <v>27.899902835323676</v>
      </c>
      <c r="E12" s="139">
        <v>27.369931873891129</v>
      </c>
      <c r="F12" s="139">
        <v>29.167103262230597</v>
      </c>
      <c r="G12" s="153"/>
      <c r="H12" s="153"/>
      <c r="I12" s="153"/>
      <c r="J12" s="153"/>
    </row>
    <row r="13" spans="2:10">
      <c r="B13" s="145" t="s">
        <v>319</v>
      </c>
      <c r="C13" s="139">
        <v>26.587398458091982</v>
      </c>
      <c r="D13" s="139">
        <v>26.037030619177891</v>
      </c>
      <c r="E13" s="139">
        <v>29.698815283047331</v>
      </c>
      <c r="F13" s="139">
        <v>28.336605911702623</v>
      </c>
      <c r="G13" s="153"/>
      <c r="H13" s="153"/>
      <c r="I13" s="153"/>
      <c r="J13" s="153"/>
    </row>
    <row r="14" spans="2:10">
      <c r="B14" s="145" t="s">
        <v>320</v>
      </c>
      <c r="C14" s="139">
        <v>41.671385690706366</v>
      </c>
      <c r="D14" s="139">
        <v>34.838997311058229</v>
      </c>
      <c r="E14" s="139">
        <v>40.690800091257159</v>
      </c>
      <c r="F14" s="139">
        <v>48.863185116542041</v>
      </c>
      <c r="G14" s="153"/>
      <c r="H14" s="153"/>
      <c r="I14" s="153"/>
      <c r="J14" s="153"/>
    </row>
    <row r="15" spans="2:10">
      <c r="B15" s="80"/>
      <c r="C15" s="112"/>
      <c r="D15" s="112"/>
      <c r="E15" s="294"/>
      <c r="F15" s="294"/>
      <c r="G15" s="153"/>
      <c r="H15" s="153"/>
      <c r="I15" s="153"/>
      <c r="J15" s="153"/>
    </row>
    <row r="16" spans="2:10">
      <c r="B16" s="294"/>
      <c r="C16" s="294"/>
      <c r="D16" s="112"/>
      <c r="E16" s="294"/>
      <c r="F16" s="294"/>
      <c r="G16" s="153"/>
      <c r="H16" s="153"/>
      <c r="I16" s="153"/>
      <c r="J16" s="153"/>
    </row>
    <row r="17" spans="2:10">
      <c r="B17" s="188" t="s">
        <v>444</v>
      </c>
      <c r="C17" s="146" t="s">
        <v>503</v>
      </c>
      <c r="D17" s="112"/>
      <c r="E17" s="294"/>
      <c r="F17" s="294"/>
      <c r="G17" s="153"/>
      <c r="H17" s="153"/>
      <c r="I17" s="153"/>
      <c r="J17" s="153"/>
    </row>
    <row r="18" spans="2:10">
      <c r="B18" s="188" t="s">
        <v>445</v>
      </c>
      <c r="C18" s="34" t="s">
        <v>504</v>
      </c>
      <c r="D18" s="112"/>
      <c r="E18" s="294"/>
      <c r="F18" s="294"/>
      <c r="G18" s="153"/>
      <c r="H18" s="153"/>
      <c r="I18" s="153"/>
      <c r="J18" s="153"/>
    </row>
    <row r="19" spans="2:10">
      <c r="B19" s="188" t="s">
        <v>446</v>
      </c>
      <c r="C19" s="147" t="s">
        <v>719</v>
      </c>
      <c r="D19" s="112"/>
      <c r="E19" s="294"/>
      <c r="F19" s="294"/>
      <c r="G19" s="153"/>
      <c r="H19" s="153"/>
      <c r="I19" s="153"/>
      <c r="J19" s="153"/>
    </row>
    <row r="20" spans="2:10">
      <c r="B20" s="188" t="s">
        <v>447</v>
      </c>
      <c r="C20" s="182" t="s">
        <v>685</v>
      </c>
      <c r="D20" s="294"/>
      <c r="E20" s="294"/>
      <c r="F20" s="294"/>
    </row>
    <row r="21" spans="2:10">
      <c r="B21" s="188" t="s">
        <v>448</v>
      </c>
      <c r="C21" s="146" t="s">
        <v>505</v>
      </c>
      <c r="D21" s="112"/>
      <c r="E21" s="294"/>
      <c r="F21" s="294"/>
      <c r="G21" s="153"/>
      <c r="H21" s="153"/>
      <c r="I21" s="153"/>
      <c r="J21" s="153"/>
    </row>
    <row r="22" spans="2:10">
      <c r="B22" s="294"/>
      <c r="C22" s="203" t="s">
        <v>720</v>
      </c>
      <c r="D22" s="294"/>
      <c r="E22" s="294"/>
      <c r="F22" s="294"/>
    </row>
    <row r="23" spans="2:10">
      <c r="B23" s="294"/>
      <c r="C23" s="182" t="s">
        <v>721</v>
      </c>
      <c r="D23" s="294"/>
      <c r="E23" s="294"/>
      <c r="F23" s="294"/>
    </row>
  </sheetData>
  <hyperlinks>
    <hyperlink ref="B1" location="'NČI 2014+ v14 '!N43" display="zpět" xr:uid="{00000000-0004-0000-2B00-000000000000}"/>
    <hyperlink ref="C20" r:id="rId1" xr:uid="{00000000-0004-0000-2B00-000001000000}"/>
    <hyperlink ref="C23" r:id="rId2" xr:uid="{00000000-0004-0000-2B00-000002000000}"/>
  </hyperlinks>
  <pageMargins left="0.7" right="0.7" top="0.78740157499999996" bottom="0.78740157499999996" header="0.3" footer="0.3"/>
  <pageSetup paperSize="9" orientation="portrait" r:id="rId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B1:O13"/>
  <sheetViews>
    <sheetView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RowHeight="14.5"/>
  <cols>
    <col min="1" max="1" width="4.54296875" customWidth="1"/>
    <col min="2" max="2" width="16" customWidth="1"/>
  </cols>
  <sheetData>
    <row r="1" spans="2:15">
      <c r="B1" s="182" t="s">
        <v>295</v>
      </c>
    </row>
    <row r="2" spans="2:15">
      <c r="B2" s="84" t="s">
        <v>57</v>
      </c>
      <c r="C2" s="153"/>
      <c r="D2" s="153"/>
      <c r="E2" s="153"/>
      <c r="F2" s="153"/>
      <c r="G2" s="153"/>
      <c r="H2" s="153"/>
      <c r="I2" s="153"/>
      <c r="J2" s="304" t="s">
        <v>707</v>
      </c>
      <c r="K2" s="304"/>
      <c r="L2" s="153"/>
      <c r="M2" s="153"/>
      <c r="N2" s="153"/>
    </row>
    <row r="3" spans="2:15">
      <c r="B3" s="153"/>
      <c r="C3" s="75"/>
      <c r="D3" s="90"/>
      <c r="E3" s="75"/>
      <c r="F3" s="75"/>
      <c r="G3" s="75"/>
      <c r="H3" s="153"/>
      <c r="I3" s="153"/>
      <c r="J3" s="75"/>
      <c r="K3" s="75"/>
      <c r="L3" s="75"/>
      <c r="M3" s="75"/>
      <c r="N3" s="75"/>
    </row>
    <row r="4" spans="2:15">
      <c r="B4" s="153"/>
      <c r="C4" s="153"/>
      <c r="D4" s="153"/>
      <c r="E4" s="153"/>
      <c r="F4" s="153"/>
      <c r="G4" s="153"/>
      <c r="H4" s="153"/>
      <c r="I4" s="153"/>
      <c r="J4" s="153"/>
      <c r="K4" s="153"/>
      <c r="L4" s="153"/>
      <c r="N4" s="67"/>
      <c r="O4" s="67" t="s">
        <v>506</v>
      </c>
    </row>
    <row r="5" spans="2:15">
      <c r="B5" s="68" t="s">
        <v>296</v>
      </c>
      <c r="C5" s="69">
        <v>2001</v>
      </c>
      <c r="D5" s="69">
        <v>2002</v>
      </c>
      <c r="E5" s="69">
        <v>2003</v>
      </c>
      <c r="F5" s="69">
        <v>2004</v>
      </c>
      <c r="G5" s="69">
        <v>2005</v>
      </c>
      <c r="H5" s="69">
        <v>2006</v>
      </c>
      <c r="I5" s="69">
        <v>2007</v>
      </c>
      <c r="J5" s="69">
        <v>2008</v>
      </c>
      <c r="K5" s="69">
        <v>2009</v>
      </c>
      <c r="L5" s="69">
        <v>2010</v>
      </c>
      <c r="M5" s="69">
        <v>2011</v>
      </c>
      <c r="N5" s="186" t="s">
        <v>625</v>
      </c>
      <c r="O5" s="186" t="s">
        <v>686</v>
      </c>
    </row>
    <row r="6" spans="2:15">
      <c r="B6" s="70" t="s">
        <v>297</v>
      </c>
      <c r="C6" s="127" t="s">
        <v>507</v>
      </c>
      <c r="D6" s="127" t="s">
        <v>626</v>
      </c>
      <c r="E6" s="127" t="s">
        <v>508</v>
      </c>
      <c r="F6" s="127" t="s">
        <v>627</v>
      </c>
      <c r="G6" s="127" t="s">
        <v>628</v>
      </c>
      <c r="H6" s="127" t="s">
        <v>629</v>
      </c>
      <c r="I6" s="127" t="s">
        <v>630</v>
      </c>
      <c r="J6" s="127" t="s">
        <v>509</v>
      </c>
      <c r="K6" s="127" t="s">
        <v>510</v>
      </c>
      <c r="L6" s="127" t="s">
        <v>511</v>
      </c>
      <c r="M6" s="127">
        <v>21.16</v>
      </c>
      <c r="N6" s="127">
        <v>21.55</v>
      </c>
      <c r="O6" s="127">
        <v>23.16</v>
      </c>
    </row>
    <row r="7" spans="2:15">
      <c r="B7" s="153"/>
      <c r="C7" s="153"/>
      <c r="D7" s="153"/>
      <c r="E7" s="153"/>
      <c r="F7" s="153"/>
      <c r="G7" s="153"/>
      <c r="H7" s="153"/>
      <c r="I7" s="153"/>
      <c r="J7" s="153"/>
      <c r="K7" s="153"/>
      <c r="L7" s="153"/>
      <c r="M7" s="153"/>
      <c r="N7" s="153"/>
    </row>
    <row r="8" spans="2:15">
      <c r="B8" s="153"/>
      <c r="C8" s="153"/>
      <c r="D8" s="153"/>
      <c r="E8" s="153"/>
      <c r="F8" s="153"/>
      <c r="G8" s="153"/>
      <c r="H8" s="153"/>
      <c r="I8" s="153"/>
      <c r="J8" s="153"/>
      <c r="K8" s="153"/>
      <c r="L8" s="153"/>
      <c r="M8" s="153"/>
      <c r="N8" s="153"/>
    </row>
    <row r="9" spans="2:15">
      <c r="B9" s="75" t="s">
        <v>444</v>
      </c>
      <c r="C9" s="153" t="s">
        <v>631</v>
      </c>
      <c r="D9" s="153"/>
      <c r="E9" s="153"/>
      <c r="F9" s="153"/>
      <c r="G9" s="153"/>
      <c r="H9" s="153"/>
      <c r="I9" s="153"/>
      <c r="J9" s="153"/>
      <c r="K9" s="153"/>
      <c r="L9" s="153"/>
      <c r="M9" s="153"/>
      <c r="N9" s="153"/>
    </row>
    <row r="10" spans="2:15">
      <c r="B10" s="75" t="s">
        <v>447</v>
      </c>
      <c r="C10" s="182" t="s">
        <v>512</v>
      </c>
      <c r="D10" s="153"/>
      <c r="E10" s="153"/>
      <c r="F10" s="153"/>
      <c r="G10" s="153"/>
      <c r="H10" s="153"/>
      <c r="I10" s="153"/>
      <c r="J10" s="153"/>
      <c r="K10" s="153"/>
      <c r="L10" s="153"/>
      <c r="M10" s="153"/>
      <c r="N10" s="153"/>
    </row>
    <row r="11" spans="2:15">
      <c r="B11" s="75"/>
      <c r="C11" s="153"/>
      <c r="D11" s="153"/>
      <c r="E11" s="153"/>
      <c r="F11" s="153"/>
      <c r="G11" s="153"/>
      <c r="H11" s="153"/>
      <c r="I11" s="153"/>
      <c r="J11" s="153"/>
      <c r="K11" s="153"/>
      <c r="L11" s="153"/>
      <c r="M11" s="153"/>
      <c r="N11" s="153"/>
    </row>
    <row r="12" spans="2:15">
      <c r="B12" s="75" t="s">
        <v>448</v>
      </c>
      <c r="C12" s="188" t="s">
        <v>687</v>
      </c>
      <c r="D12" s="153"/>
      <c r="E12" s="153"/>
      <c r="F12" s="153"/>
      <c r="G12" s="153"/>
      <c r="H12" s="153"/>
      <c r="I12" s="153"/>
      <c r="J12" s="153"/>
      <c r="K12" s="153"/>
      <c r="L12" s="153"/>
      <c r="M12" s="153"/>
      <c r="N12" s="153"/>
    </row>
    <row r="13" spans="2:15">
      <c r="B13" s="153"/>
      <c r="C13" s="153"/>
      <c r="D13" s="153"/>
      <c r="E13" s="153"/>
      <c r="F13" s="153"/>
      <c r="G13" s="153"/>
      <c r="H13" s="153"/>
      <c r="I13" s="153"/>
      <c r="J13" s="153"/>
      <c r="K13" s="153"/>
      <c r="L13" s="153"/>
      <c r="M13" s="153"/>
      <c r="N13" s="153"/>
      <c r="O13" s="204"/>
    </row>
  </sheetData>
  <hyperlinks>
    <hyperlink ref="B1" location="'NČI 2014+ v13 '!A1" display="zpět" xr:uid="{00000000-0004-0000-2C00-000000000000}"/>
    <hyperlink ref="C10" r:id="rId1" xr:uid="{00000000-0004-0000-2C00-000001000000}"/>
  </hyperlinks>
  <pageMargins left="0.7" right="0.7" top="0.78740157499999996" bottom="0.78740157499999996"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B1:N29"/>
  <sheetViews>
    <sheetView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ColWidth="9.1796875" defaultRowHeight="14.5"/>
  <cols>
    <col min="1" max="1" width="3.453125" style="294" customWidth="1"/>
    <col min="2" max="2" width="14.1796875" style="294" customWidth="1"/>
    <col min="3" max="16384" width="9.1796875" style="294"/>
  </cols>
  <sheetData>
    <row r="1" spans="2:14">
      <c r="B1" s="182" t="s">
        <v>295</v>
      </c>
    </row>
    <row r="2" spans="2:14">
      <c r="B2" s="183" t="s">
        <v>61</v>
      </c>
    </row>
    <row r="3" spans="2:14">
      <c r="B3" s="183"/>
    </row>
    <row r="4" spans="2:14">
      <c r="F4" s="128"/>
      <c r="G4" s="128"/>
      <c r="N4" s="184" t="s">
        <v>55</v>
      </c>
    </row>
    <row r="5" spans="2:14">
      <c r="B5" s="148"/>
      <c r="C5" s="98">
        <v>2005</v>
      </c>
      <c r="D5" s="98">
        <v>2006</v>
      </c>
      <c r="E5" s="98">
        <v>2007</v>
      </c>
      <c r="F5" s="98">
        <v>2008</v>
      </c>
      <c r="G5" s="98">
        <v>2009</v>
      </c>
      <c r="H5" s="98">
        <v>2010</v>
      </c>
      <c r="I5" s="98">
        <v>2011</v>
      </c>
      <c r="J5" s="98">
        <v>2012</v>
      </c>
      <c r="K5" s="98">
        <v>2013</v>
      </c>
      <c r="L5" s="98">
        <v>2014</v>
      </c>
      <c r="M5" s="98">
        <v>2015</v>
      </c>
      <c r="N5" s="98" t="s">
        <v>1005</v>
      </c>
    </row>
    <row r="6" spans="2:14">
      <c r="B6" s="297" t="s">
        <v>297</v>
      </c>
      <c r="C6" s="129">
        <v>134483.85834059588</v>
      </c>
      <c r="D6" s="129">
        <v>154809.6121577739</v>
      </c>
      <c r="E6" s="129">
        <v>157621.58764595599</v>
      </c>
      <c r="F6" s="129">
        <v>164580.85671937</v>
      </c>
      <c r="G6" s="129">
        <v>157646.2398676126</v>
      </c>
      <c r="H6" s="129">
        <v>159107.72669652101</v>
      </c>
      <c r="I6" s="129">
        <v>157313.58270125775</v>
      </c>
      <c r="J6" s="129">
        <v>159261.89370140567</v>
      </c>
      <c r="K6" s="129">
        <v>159006.60851041411</v>
      </c>
      <c r="L6" s="129">
        <v>165899.44646928812</v>
      </c>
      <c r="M6" s="129">
        <v>174964.88310722786</v>
      </c>
      <c r="N6" s="129">
        <v>182452.65933759173</v>
      </c>
    </row>
    <row r="7" spans="2:14">
      <c r="B7" s="294" t="s">
        <v>1006</v>
      </c>
    </row>
    <row r="9" spans="2:14">
      <c r="B9" s="188" t="s">
        <v>444</v>
      </c>
      <c r="C9" s="294" t="s">
        <v>198</v>
      </c>
    </row>
    <row r="10" spans="2:14">
      <c r="B10" s="130" t="s">
        <v>447</v>
      </c>
      <c r="C10" s="182" t="s">
        <v>945</v>
      </c>
    </row>
    <row r="11" spans="2:14">
      <c r="C11" s="106"/>
    </row>
    <row r="12" spans="2:14">
      <c r="B12" s="294" t="s">
        <v>329</v>
      </c>
      <c r="C12" s="294" t="s">
        <v>946</v>
      </c>
    </row>
    <row r="14" spans="2:14" ht="30.75" customHeight="1">
      <c r="B14" s="47" t="s">
        <v>473</v>
      </c>
      <c r="C14" s="397" t="s">
        <v>947</v>
      </c>
      <c r="D14" s="398"/>
      <c r="E14" s="398"/>
      <c r="F14" s="398"/>
      <c r="G14" s="398"/>
      <c r="H14" s="398"/>
      <c r="I14" s="398"/>
      <c r="J14" s="398"/>
      <c r="K14" s="398"/>
      <c r="L14" s="398"/>
      <c r="M14" s="398"/>
      <c r="N14" s="398"/>
    </row>
    <row r="17" spans="2:14">
      <c r="B17" s="322" t="s">
        <v>948</v>
      </c>
    </row>
    <row r="19" spans="2:14">
      <c r="B19" s="335" t="s">
        <v>949</v>
      </c>
      <c r="C19" s="336">
        <v>134483.85834059588</v>
      </c>
      <c r="D19" s="336">
        <v>154809.6121577739</v>
      </c>
      <c r="E19" s="336">
        <v>157621.58764595599</v>
      </c>
      <c r="F19" s="336">
        <v>164580.85671937</v>
      </c>
      <c r="G19" s="336">
        <v>157646.2398676126</v>
      </c>
      <c r="H19" s="336">
        <v>159107.72669652101</v>
      </c>
      <c r="I19" s="336">
        <v>157313.58270125775</v>
      </c>
      <c r="J19" s="336">
        <v>159261.89370140567</v>
      </c>
      <c r="K19" s="336">
        <v>159006.60851041411</v>
      </c>
      <c r="L19" s="336">
        <v>165899.44646928812</v>
      </c>
      <c r="M19" s="336">
        <v>174964.88310722786</v>
      </c>
      <c r="N19" s="337">
        <v>182452.65933759173</v>
      </c>
    </row>
    <row r="20" spans="2:14">
      <c r="B20" s="338" t="s">
        <v>950</v>
      </c>
      <c r="C20" s="339"/>
      <c r="D20" s="339"/>
      <c r="E20" s="339"/>
      <c r="F20" s="339"/>
      <c r="G20" s="339"/>
      <c r="H20" s="339"/>
      <c r="I20" s="339"/>
      <c r="J20" s="339"/>
      <c r="K20" s="339"/>
      <c r="L20" s="339"/>
      <c r="M20" s="339"/>
      <c r="N20" s="340"/>
    </row>
    <row r="21" spans="2:14">
      <c r="B21" s="341" t="s">
        <v>951</v>
      </c>
      <c r="C21" s="342">
        <v>13099.238010467201</v>
      </c>
      <c r="D21" s="343">
        <v>20455.151025642786</v>
      </c>
      <c r="E21" s="343">
        <v>16056.385055216049</v>
      </c>
      <c r="F21" s="343">
        <v>17502.922246623082</v>
      </c>
      <c r="G21" s="342">
        <v>11486.475585167718</v>
      </c>
      <c r="H21" s="342">
        <v>13667.60614211231</v>
      </c>
      <c r="I21" s="342">
        <v>12224.348374259327</v>
      </c>
      <c r="J21" s="342">
        <v>14400.048094109796</v>
      </c>
      <c r="K21" s="342">
        <v>15948.632760920184</v>
      </c>
      <c r="L21" s="342">
        <v>17045.837974854305</v>
      </c>
      <c r="M21" s="342">
        <v>15416.185163300599</v>
      </c>
      <c r="N21" s="342">
        <v>15748.906737592606</v>
      </c>
    </row>
    <row r="22" spans="2:14">
      <c r="B22" s="344" t="s">
        <v>952</v>
      </c>
      <c r="C22" s="345">
        <v>5883.8448981086167</v>
      </c>
      <c r="D22" s="346">
        <v>9672.4594552066301</v>
      </c>
      <c r="E22" s="346">
        <v>7915.5359334639088</v>
      </c>
      <c r="F22" s="346">
        <v>9535.1296476068728</v>
      </c>
      <c r="G22" s="345">
        <v>8618.6337828674605</v>
      </c>
      <c r="H22" s="345">
        <v>10473.374241138647</v>
      </c>
      <c r="I22" s="345">
        <v>7386.1595675404405</v>
      </c>
      <c r="J22" s="345">
        <v>7075.7097601605601</v>
      </c>
      <c r="K22" s="345">
        <v>7952.5957712246491</v>
      </c>
      <c r="L22" s="345">
        <v>8728.1559321681798</v>
      </c>
      <c r="M22" s="345">
        <v>9122.9244014296073</v>
      </c>
      <c r="N22" s="345">
        <v>8251.9638682651421</v>
      </c>
    </row>
    <row r="23" spans="2:14">
      <c r="B23" s="344" t="s">
        <v>953</v>
      </c>
      <c r="C23" s="345">
        <v>7215.3931123585853</v>
      </c>
      <c r="D23" s="346">
        <v>10782.69157043616</v>
      </c>
      <c r="E23" s="346">
        <v>8140.8491217521405</v>
      </c>
      <c r="F23" s="346">
        <v>7967.7925990162103</v>
      </c>
      <c r="G23" s="345">
        <v>2867.8418023002591</v>
      </c>
      <c r="H23" s="345">
        <v>3194.2319009736643</v>
      </c>
      <c r="I23" s="345">
        <v>4838.1888067188884</v>
      </c>
      <c r="J23" s="345">
        <v>7324.3383339492348</v>
      </c>
      <c r="K23" s="345">
        <v>7996.0369896955344</v>
      </c>
      <c r="L23" s="345">
        <v>8317.682042686125</v>
      </c>
      <c r="M23" s="345">
        <v>6293.2607618709917</v>
      </c>
      <c r="N23" s="345">
        <v>7496.9428693274631</v>
      </c>
    </row>
    <row r="24" spans="2:14">
      <c r="B24" s="341" t="s">
        <v>954</v>
      </c>
      <c r="C24" s="342">
        <v>121384.62033012864</v>
      </c>
      <c r="D24" s="343">
        <v>134354.46113213111</v>
      </c>
      <c r="E24" s="343">
        <v>141565.20259073994</v>
      </c>
      <c r="F24" s="343">
        <v>147077.93447274694</v>
      </c>
      <c r="G24" s="342">
        <v>146159.76428244487</v>
      </c>
      <c r="H24" s="342">
        <v>145440.12055440867</v>
      </c>
      <c r="I24" s="342">
        <v>145089.23432699841</v>
      </c>
      <c r="J24" s="342">
        <v>144861.84560729587</v>
      </c>
      <c r="K24" s="342">
        <v>143057.97574949393</v>
      </c>
      <c r="L24" s="342">
        <v>148853.60849443381</v>
      </c>
      <c r="M24" s="342">
        <v>159548.69794392725</v>
      </c>
      <c r="N24" s="342">
        <v>166703.75259999913</v>
      </c>
    </row>
    <row r="25" spans="2:14">
      <c r="B25" s="344" t="s">
        <v>955</v>
      </c>
      <c r="C25" s="345">
        <v>9419.5512767058844</v>
      </c>
      <c r="D25" s="346">
        <v>9688.2226569444465</v>
      </c>
      <c r="E25" s="346">
        <v>10434.198976088652</v>
      </c>
      <c r="F25" s="346">
        <v>9285.2327404777989</v>
      </c>
      <c r="G25" s="345">
        <v>7544.5430355981443</v>
      </c>
      <c r="H25" s="345">
        <v>8416.9232204385789</v>
      </c>
      <c r="I25" s="345">
        <v>9197.8810605338786</v>
      </c>
      <c r="J25" s="345">
        <v>9700.5896145776132</v>
      </c>
      <c r="K25" s="345">
        <v>10381.338085474599</v>
      </c>
      <c r="L25" s="345">
        <v>11104.856675204728</v>
      </c>
      <c r="M25" s="345">
        <v>11738.003118823084</v>
      </c>
      <c r="N25" s="345">
        <v>11703.176854182004</v>
      </c>
    </row>
    <row r="26" spans="2:14">
      <c r="B26" s="344" t="s">
        <v>956</v>
      </c>
      <c r="C26" s="345">
        <v>67773.025705942666</v>
      </c>
      <c r="D26" s="346">
        <v>70297.45003309843</v>
      </c>
      <c r="E26" s="346">
        <v>71772.437594730145</v>
      </c>
      <c r="F26" s="346">
        <v>72455.781522763238</v>
      </c>
      <c r="G26" s="345">
        <v>69734.110465625708</v>
      </c>
      <c r="H26" s="345">
        <v>66070.835553457277</v>
      </c>
      <c r="I26" s="345">
        <v>59991.832337211541</v>
      </c>
      <c r="J26" s="345">
        <v>55117.015024091408</v>
      </c>
      <c r="K26" s="345">
        <v>49076.862362837033</v>
      </c>
      <c r="L26" s="345">
        <v>46542.965527834713</v>
      </c>
      <c r="M26" s="345">
        <v>45971.857271715831</v>
      </c>
      <c r="N26" s="345">
        <v>47141.721240321531</v>
      </c>
    </row>
    <row r="27" spans="2:14">
      <c r="B27" s="347" t="s">
        <v>957</v>
      </c>
      <c r="C27" s="342">
        <v>44192.043347480103</v>
      </c>
      <c r="D27" s="343">
        <v>54368.788442088247</v>
      </c>
      <c r="E27" s="343">
        <v>59358.566019921127</v>
      </c>
      <c r="F27" s="343">
        <v>65336.920209505894</v>
      </c>
      <c r="G27" s="342">
        <v>68881.11078122101</v>
      </c>
      <c r="H27" s="342">
        <v>70952.361780512816</v>
      </c>
      <c r="I27" s="342">
        <v>75899.520929252991</v>
      </c>
      <c r="J27" s="342">
        <v>80044.240968626851</v>
      </c>
      <c r="K27" s="342">
        <v>83599.775301182308</v>
      </c>
      <c r="L27" s="342">
        <v>91205.786291394368</v>
      </c>
      <c r="M27" s="342">
        <v>101838.83755338832</v>
      </c>
      <c r="N27" s="342">
        <v>107858.8545054956</v>
      </c>
    </row>
    <row r="28" spans="2:14">
      <c r="B28" s="344" t="s">
        <v>958</v>
      </c>
      <c r="C28" s="345">
        <v>38552.544516126829</v>
      </c>
      <c r="D28" s="346">
        <v>46402.04464871098</v>
      </c>
      <c r="E28" s="346">
        <v>51248.335716723268</v>
      </c>
      <c r="F28" s="346">
        <v>56550.751086229051</v>
      </c>
      <c r="G28" s="345">
        <v>59209.78412741152</v>
      </c>
      <c r="H28" s="345">
        <v>60544.220167933097</v>
      </c>
      <c r="I28" s="345">
        <v>65217.888920730154</v>
      </c>
      <c r="J28" s="345">
        <v>69391.974584898853</v>
      </c>
      <c r="K28" s="345">
        <v>72109.887878780297</v>
      </c>
      <c r="L28" s="345">
        <v>78456.352303523163</v>
      </c>
      <c r="M28" s="345">
        <v>87369.131754984905</v>
      </c>
      <c r="N28" s="345">
        <v>91380.680815478234</v>
      </c>
    </row>
    <row r="29" spans="2:14">
      <c r="B29" s="344" t="s">
        <v>959</v>
      </c>
      <c r="C29" s="345">
        <v>5639.4988313532749</v>
      </c>
      <c r="D29" s="346">
        <v>7966.7437933772708</v>
      </c>
      <c r="E29" s="346">
        <v>8110.230303197859</v>
      </c>
      <c r="F29" s="346">
        <v>8786.1691232768426</v>
      </c>
      <c r="G29" s="345">
        <v>9671.3266538094922</v>
      </c>
      <c r="H29" s="345">
        <v>10408.141612579724</v>
      </c>
      <c r="I29" s="345">
        <v>10681.632008522842</v>
      </c>
      <c r="J29" s="345">
        <v>10652.266383728003</v>
      </c>
      <c r="K29" s="345">
        <v>11489.887422402015</v>
      </c>
      <c r="L29" s="345">
        <v>12749.433987871202</v>
      </c>
      <c r="M29" s="345">
        <v>14469.705798403416</v>
      </c>
      <c r="N29" s="345">
        <v>16478.173690017364</v>
      </c>
    </row>
  </sheetData>
  <mergeCells count="1">
    <mergeCell ref="C14:N14"/>
  </mergeCells>
  <hyperlinks>
    <hyperlink ref="B1" location="'NČI 2014+ v14 '!N45" display="zpět" xr:uid="{00000000-0004-0000-2D00-000000000000}"/>
    <hyperlink ref="C10" r:id="rId1" xr:uid="{00000000-0004-0000-2D00-000001000000}"/>
  </hyperlinks>
  <pageMargins left="0.7" right="0.7" top="0.78740157499999996" bottom="0.78740157499999996"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B1:P29"/>
  <sheetViews>
    <sheetView workbookViewId="0">
      <pane xSplit="2" ySplit="4" topLeftCell="C5" activePane="bottomRight" state="frozen"/>
      <selection activeCell="C6" sqref="C6"/>
      <selection pane="topRight" activeCell="C6" sqref="C6"/>
      <selection pane="bottomLeft" activeCell="C6" sqref="C6"/>
      <selection pane="bottomRight" activeCell="B1" sqref="B1"/>
    </sheetView>
  </sheetViews>
  <sheetFormatPr defaultColWidth="9.1796875" defaultRowHeight="14.5"/>
  <cols>
    <col min="1" max="1" width="3.81640625" style="294" customWidth="1"/>
    <col min="2" max="2" width="15" style="294" customWidth="1"/>
    <col min="3" max="16384" width="9.1796875" style="294"/>
  </cols>
  <sheetData>
    <row r="1" spans="2:16">
      <c r="B1" s="182" t="s">
        <v>295</v>
      </c>
    </row>
    <row r="2" spans="2:16">
      <c r="B2" s="183" t="s">
        <v>632</v>
      </c>
    </row>
    <row r="3" spans="2:16">
      <c r="F3" s="128"/>
      <c r="G3" s="128"/>
      <c r="N3" s="184" t="s">
        <v>18</v>
      </c>
    </row>
    <row r="4" spans="2:16">
      <c r="B4" s="296"/>
      <c r="C4" s="98">
        <v>2005</v>
      </c>
      <c r="D4" s="98">
        <v>2006</v>
      </c>
      <c r="E4" s="98">
        <v>2007</v>
      </c>
      <c r="F4" s="98">
        <v>2008</v>
      </c>
      <c r="G4" s="98">
        <v>2009</v>
      </c>
      <c r="H4" s="98">
        <v>2010</v>
      </c>
      <c r="I4" s="98">
        <v>2011</v>
      </c>
      <c r="J4" s="98">
        <v>2012</v>
      </c>
      <c r="K4" s="98">
        <v>2013</v>
      </c>
      <c r="L4" s="98">
        <v>2014</v>
      </c>
      <c r="M4" s="98">
        <v>2015</v>
      </c>
      <c r="N4" s="98" t="s">
        <v>1005</v>
      </c>
      <c r="P4" s="328"/>
    </row>
    <row r="5" spans="2:16">
      <c r="B5" s="297" t="s">
        <v>297</v>
      </c>
      <c r="C5" s="166">
        <v>1.3564279664613479</v>
      </c>
      <c r="D5" s="166">
        <v>1.5502354614666018</v>
      </c>
      <c r="E5" s="166">
        <v>1.5490962913415567</v>
      </c>
      <c r="F5" s="166">
        <v>1.627180327909622</v>
      </c>
      <c r="G5" s="166">
        <v>1.7563526076295819</v>
      </c>
      <c r="H5" s="166">
        <v>1.794603564667514</v>
      </c>
      <c r="I5" s="166">
        <v>1.8816095903011709</v>
      </c>
      <c r="J5" s="166">
        <v>1.9715757624457588</v>
      </c>
      <c r="K5" s="166">
        <v>2.0399503212486851</v>
      </c>
      <c r="L5" s="166">
        <v>2.1142848268979861</v>
      </c>
      <c r="M5" s="166">
        <v>2.2159191927336064</v>
      </c>
      <c r="N5" s="166">
        <v>2.2596570569570273</v>
      </c>
    </row>
    <row r="6" spans="2:16">
      <c r="B6" s="294" t="s">
        <v>1006</v>
      </c>
      <c r="P6" s="328"/>
    </row>
    <row r="7" spans="2:16">
      <c r="C7" s="77"/>
      <c r="D7" s="77"/>
      <c r="E7" s="77"/>
      <c r="F7" s="77"/>
      <c r="G7" s="77"/>
      <c r="H7" s="77"/>
      <c r="I7" s="77"/>
      <c r="J7" s="77"/>
      <c r="K7" s="77"/>
      <c r="L7" s="77"/>
      <c r="M7" s="77"/>
      <c r="N7" s="77"/>
    </row>
    <row r="8" spans="2:16">
      <c r="B8" s="188" t="s">
        <v>444</v>
      </c>
      <c r="C8" s="294" t="s">
        <v>198</v>
      </c>
    </row>
    <row r="9" spans="2:16">
      <c r="B9" s="130" t="s">
        <v>447</v>
      </c>
      <c r="C9" s="182" t="s">
        <v>945</v>
      </c>
    </row>
    <row r="10" spans="2:16">
      <c r="C10" s="182" t="s">
        <v>513</v>
      </c>
    </row>
    <row r="11" spans="2:16">
      <c r="C11" s="106"/>
    </row>
    <row r="12" spans="2:16">
      <c r="B12" s="294" t="s">
        <v>329</v>
      </c>
      <c r="C12" s="294" t="s">
        <v>946</v>
      </c>
      <c r="P12" s="328"/>
    </row>
    <row r="14" spans="2:16" ht="15.75" customHeight="1">
      <c r="B14" s="294" t="s">
        <v>473</v>
      </c>
      <c r="C14" s="397" t="s">
        <v>947</v>
      </c>
      <c r="D14" s="398"/>
      <c r="E14" s="398"/>
      <c r="F14" s="398"/>
      <c r="G14" s="398"/>
      <c r="H14" s="398"/>
      <c r="I14" s="398"/>
      <c r="J14" s="398"/>
      <c r="K14" s="398"/>
      <c r="L14" s="398"/>
      <c r="M14" s="398"/>
      <c r="N14" s="398"/>
      <c r="P14" s="328"/>
    </row>
    <row r="15" spans="2:16" ht="33" customHeight="1">
      <c r="C15" s="368"/>
      <c r="D15" s="368"/>
      <c r="E15" s="368"/>
      <c r="F15" s="368"/>
      <c r="G15" s="368"/>
      <c r="H15" s="368"/>
      <c r="I15" s="368"/>
      <c r="J15" s="368"/>
      <c r="K15" s="368"/>
      <c r="L15" s="368"/>
      <c r="M15" s="368"/>
      <c r="N15" s="368"/>
    </row>
    <row r="17" spans="2:15">
      <c r="B17" s="322" t="s">
        <v>960</v>
      </c>
    </row>
    <row r="19" spans="2:15">
      <c r="B19" s="348" t="s">
        <v>949</v>
      </c>
      <c r="C19" s="349">
        <v>4.1278395990080909</v>
      </c>
      <c r="D19" s="349">
        <v>4.4141382844773664</v>
      </c>
      <c r="E19" s="349">
        <v>4.1134925121973662</v>
      </c>
      <c r="F19" s="349">
        <v>4.0987963856507017</v>
      </c>
      <c r="G19" s="349">
        <v>4.0197142777489319</v>
      </c>
      <c r="H19" s="349">
        <v>4.0243240158658669</v>
      </c>
      <c r="I19" s="349">
        <v>3.8999290413338876</v>
      </c>
      <c r="J19" s="349">
        <v>3.9227917674423898</v>
      </c>
      <c r="K19" s="349">
        <v>3.8799815064442624</v>
      </c>
      <c r="L19" s="349">
        <v>3.8457941839363983</v>
      </c>
      <c r="M19" s="349">
        <v>3.8070745095499037</v>
      </c>
      <c r="N19" s="350">
        <v>3.8224069884940155</v>
      </c>
    </row>
    <row r="20" spans="2:15">
      <c r="B20" s="338" t="s">
        <v>950</v>
      </c>
      <c r="C20" s="351"/>
      <c r="D20" s="351"/>
      <c r="E20" s="351"/>
      <c r="F20" s="351"/>
      <c r="G20" s="351"/>
      <c r="H20" s="351"/>
      <c r="I20" s="351"/>
      <c r="J20" s="351"/>
      <c r="K20" s="351"/>
      <c r="L20" s="351"/>
      <c r="M20" s="351"/>
      <c r="N20" s="352"/>
    </row>
    <row r="21" spans="2:15">
      <c r="B21" s="341" t="s">
        <v>951</v>
      </c>
      <c r="C21" s="353">
        <v>0.40206723724044285</v>
      </c>
      <c r="D21" s="349">
        <v>0.58324456730138641</v>
      </c>
      <c r="E21" s="349">
        <v>0.41902775301276102</v>
      </c>
      <c r="F21" s="349">
        <v>0.43590072304162786</v>
      </c>
      <c r="G21" s="353">
        <v>0.29288583063882517</v>
      </c>
      <c r="H21" s="353">
        <v>0.34569581741312799</v>
      </c>
      <c r="I21" s="353">
        <v>0.30305133490406155</v>
      </c>
      <c r="J21" s="353">
        <v>0.35468867537300797</v>
      </c>
      <c r="K21" s="353">
        <v>0.38916873169701349</v>
      </c>
      <c r="L21" s="353">
        <v>0.39514769903799896</v>
      </c>
      <c r="M21" s="353">
        <v>0.33544197285425786</v>
      </c>
      <c r="N21" s="353">
        <v>0.32994164838961809</v>
      </c>
    </row>
    <row r="22" spans="2:15">
      <c r="B22" s="344" t="s">
        <v>952</v>
      </c>
      <c r="C22" s="354">
        <v>0.18059838752784299</v>
      </c>
      <c r="D22" s="355">
        <v>0.27579407370887005</v>
      </c>
      <c r="E22" s="355">
        <v>0.20657384739372889</v>
      </c>
      <c r="F22" s="355">
        <v>0.23746719828395541</v>
      </c>
      <c r="G22" s="354">
        <v>0.2197606825305517</v>
      </c>
      <c r="H22" s="354">
        <v>0.2649038633187058</v>
      </c>
      <c r="I22" s="354">
        <v>0.18310877997152628</v>
      </c>
      <c r="J22" s="354">
        <v>0.17428234306951876</v>
      </c>
      <c r="K22" s="354">
        <v>0.19405435289538661</v>
      </c>
      <c r="L22" s="354">
        <v>0.2023315450099247</v>
      </c>
      <c r="M22" s="354">
        <v>0.19850642211413388</v>
      </c>
      <c r="N22" s="354">
        <v>0.17287971835200289</v>
      </c>
    </row>
    <row r="23" spans="2:15">
      <c r="B23" s="344" t="s">
        <v>953</v>
      </c>
      <c r="C23" s="354">
        <v>0.22146884971259989</v>
      </c>
      <c r="D23" s="355">
        <v>0.30745049359251653</v>
      </c>
      <c r="E23" s="355">
        <v>0.21245390561903216</v>
      </c>
      <c r="F23" s="355">
        <v>0.19843352475767245</v>
      </c>
      <c r="G23" s="354">
        <v>7.3125148108273502E-2</v>
      </c>
      <c r="H23" s="354">
        <v>8.0791954094422191E-2</v>
      </c>
      <c r="I23" s="354">
        <v>0.11994255493253528</v>
      </c>
      <c r="J23" s="354">
        <v>0.18040633230348921</v>
      </c>
      <c r="K23" s="354">
        <v>0.19511437880162688</v>
      </c>
      <c r="L23" s="354">
        <v>0.19281615402807428</v>
      </c>
      <c r="M23" s="354">
        <v>0.13693555074012395</v>
      </c>
      <c r="N23" s="354">
        <v>0.1570619300376152</v>
      </c>
    </row>
    <row r="24" spans="2:15">
      <c r="B24" s="341" t="s">
        <v>954</v>
      </c>
      <c r="C24" s="353">
        <v>3.725772361767647</v>
      </c>
      <c r="D24" s="349">
        <v>3.8308937171759796</v>
      </c>
      <c r="E24" s="349">
        <v>3.6944647591846049</v>
      </c>
      <c r="F24" s="349">
        <v>3.6628956626090741</v>
      </c>
      <c r="G24" s="353">
        <v>3.7268284471101065</v>
      </c>
      <c r="H24" s="353">
        <v>3.678628198452738</v>
      </c>
      <c r="I24" s="353">
        <v>3.5968777064298254</v>
      </c>
      <c r="J24" s="353">
        <v>3.5681030920693813</v>
      </c>
      <c r="K24" s="353">
        <v>3.490812774747249</v>
      </c>
      <c r="L24" s="353">
        <v>3.4506464848983995</v>
      </c>
      <c r="M24" s="353">
        <v>3.4716325366956453</v>
      </c>
      <c r="N24" s="353">
        <v>3.4924653401043977</v>
      </c>
    </row>
    <row r="25" spans="2:15">
      <c r="B25" s="344" t="s">
        <v>955</v>
      </c>
      <c r="C25" s="354">
        <v>0.28912315012854267</v>
      </c>
      <c r="D25" s="355">
        <v>0.27624353515578537</v>
      </c>
      <c r="E25" s="355">
        <v>0.27230406697416165</v>
      </c>
      <c r="F25" s="355">
        <v>0.23124365224012575</v>
      </c>
      <c r="G25" s="354">
        <v>0.19237317290125608</v>
      </c>
      <c r="H25" s="354">
        <v>0.21288988887584107</v>
      </c>
      <c r="I25" s="354">
        <v>0.22802279911729589</v>
      </c>
      <c r="J25" s="354">
        <v>0.23893595759163286</v>
      </c>
      <c r="K25" s="354">
        <v>0.25331902970025827</v>
      </c>
      <c r="L25" s="354">
        <v>0.25742697835255102</v>
      </c>
      <c r="M25" s="354">
        <v>0.25540812346499131</v>
      </c>
      <c r="N25" s="354">
        <v>0.24518308013387141</v>
      </c>
    </row>
    <row r="26" spans="2:15">
      <c r="B26" s="344" t="s">
        <v>956</v>
      </c>
      <c r="C26" s="354">
        <v>2.0802212451777566</v>
      </c>
      <c r="D26" s="355">
        <v>2.0044147205535929</v>
      </c>
      <c r="E26" s="355">
        <v>1.8730644008688864</v>
      </c>
      <c r="F26" s="355">
        <v>1.8044716824593257</v>
      </c>
      <c r="G26" s="354">
        <v>1.7781026665792681</v>
      </c>
      <c r="H26" s="354">
        <v>1.6711347449093834</v>
      </c>
      <c r="I26" s="354">
        <v>1.4872453170113589</v>
      </c>
      <c r="J26" s="354">
        <v>1.3575913720319901</v>
      </c>
      <c r="K26" s="354">
        <v>1.1975434237983058</v>
      </c>
      <c r="L26" s="354">
        <v>1.0789346796478623</v>
      </c>
      <c r="M26" s="354">
        <v>1.0003052204970477</v>
      </c>
      <c r="N26" s="354">
        <v>0.98762520301349888</v>
      </c>
    </row>
    <row r="27" spans="2:15">
      <c r="B27" s="356" t="s">
        <v>957</v>
      </c>
      <c r="C27" s="357">
        <v>1.3564279664613479</v>
      </c>
      <c r="D27" s="358">
        <v>1.5502354614666018</v>
      </c>
      <c r="E27" s="358">
        <v>1.5490962913415567</v>
      </c>
      <c r="F27" s="358">
        <v>1.627180327909622</v>
      </c>
      <c r="G27" s="357">
        <v>1.7563526076295819</v>
      </c>
      <c r="H27" s="357">
        <v>1.794603564667514</v>
      </c>
      <c r="I27" s="357">
        <v>1.8816095903011709</v>
      </c>
      <c r="J27" s="357">
        <v>1.9715757624457588</v>
      </c>
      <c r="K27" s="357">
        <v>2.0399503212486851</v>
      </c>
      <c r="L27" s="357">
        <v>2.1142848268979861</v>
      </c>
      <c r="M27" s="357">
        <v>2.2159191927336064</v>
      </c>
      <c r="N27" s="357">
        <v>2.2596570569570273</v>
      </c>
      <c r="O27" s="359" t="s">
        <v>961</v>
      </c>
    </row>
    <row r="28" spans="2:15">
      <c r="B28" s="344" t="s">
        <v>958</v>
      </c>
      <c r="C28" s="354">
        <v>1.1833295226640017</v>
      </c>
      <c r="D28" s="355">
        <v>1.3230770293071739</v>
      </c>
      <c r="E28" s="355">
        <v>1.3374414531772838</v>
      </c>
      <c r="F28" s="355">
        <v>1.4083655825980887</v>
      </c>
      <c r="G28" s="354">
        <v>1.5097500253685723</v>
      </c>
      <c r="H28" s="354">
        <v>1.531349635259488</v>
      </c>
      <c r="I28" s="354">
        <v>1.6168034231313047</v>
      </c>
      <c r="J28" s="354">
        <v>1.70919898226609</v>
      </c>
      <c r="K28" s="354">
        <v>1.7595811521450844</v>
      </c>
      <c r="L28" s="354">
        <v>1.8187341175825513</v>
      </c>
      <c r="M28" s="354">
        <v>1.9010717380473554</v>
      </c>
      <c r="N28" s="354">
        <v>1.9144371708834718</v>
      </c>
    </row>
    <row r="29" spans="2:15">
      <c r="B29" s="344" t="s">
        <v>959</v>
      </c>
      <c r="C29" s="354">
        <v>0.17309844379734615</v>
      </c>
      <c r="D29" s="355">
        <v>0.22715843215942805</v>
      </c>
      <c r="E29" s="355">
        <v>0.21165483816427286</v>
      </c>
      <c r="F29" s="355">
        <v>0.21881474531153336</v>
      </c>
      <c r="G29" s="354">
        <v>0.24660258226100978</v>
      </c>
      <c r="H29" s="354">
        <v>0.26325392940802622</v>
      </c>
      <c r="I29" s="354">
        <v>0.26480616716986632</v>
      </c>
      <c r="J29" s="354">
        <v>0.26237678017966903</v>
      </c>
      <c r="K29" s="354">
        <v>0.28036916910360088</v>
      </c>
      <c r="L29" s="354">
        <v>0.29555070931543481</v>
      </c>
      <c r="M29" s="354">
        <v>0.31484745468625075</v>
      </c>
      <c r="N29" s="354">
        <v>0.34521988607355519</v>
      </c>
    </row>
  </sheetData>
  <mergeCells count="1">
    <mergeCell ref="C14:N14"/>
  </mergeCells>
  <hyperlinks>
    <hyperlink ref="B1" location="'NČI 2014+ v14 '!N46" display="zpět" xr:uid="{00000000-0004-0000-2E00-000000000000}"/>
    <hyperlink ref="C9" r:id="rId1" xr:uid="{00000000-0004-0000-2E00-000001000000}"/>
    <hyperlink ref="C10" r:id="rId2" xr:uid="{00000000-0004-0000-2E00-000002000000}"/>
  </hyperlinks>
  <pageMargins left="0.7" right="0.7" top="0.78740157499999996" bottom="0.78740157499999996"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B1:N29"/>
  <sheetViews>
    <sheetView workbookViewId="0">
      <pane xSplit="2" ySplit="5" topLeftCell="C6" activePane="bottomRight" state="frozen"/>
      <selection pane="topRight" activeCell="C1" sqref="C1"/>
      <selection pane="bottomLeft" activeCell="A6" sqref="A6"/>
      <selection pane="bottomRight" activeCell="B1" sqref="B1"/>
    </sheetView>
  </sheetViews>
  <sheetFormatPr defaultColWidth="9.1796875" defaultRowHeight="14.5"/>
  <cols>
    <col min="1" max="1" width="3.7265625" style="294" customWidth="1"/>
    <col min="2" max="2" width="15.54296875" style="294" customWidth="1"/>
    <col min="3" max="16384" width="9.1796875" style="294"/>
  </cols>
  <sheetData>
    <row r="1" spans="2:14">
      <c r="B1" s="182" t="s">
        <v>295</v>
      </c>
    </row>
    <row r="2" spans="2:14">
      <c r="B2" s="183" t="s">
        <v>63</v>
      </c>
    </row>
    <row r="3" spans="2:14">
      <c r="B3" s="149"/>
      <c r="C3" s="149"/>
      <c r="D3" s="149"/>
      <c r="E3" s="149"/>
      <c r="F3" s="149"/>
      <c r="G3" s="149"/>
      <c r="H3" s="360"/>
      <c r="I3" s="188"/>
      <c r="J3" s="188"/>
      <c r="K3" s="188"/>
      <c r="L3" s="188"/>
      <c r="M3" s="188"/>
      <c r="N3" s="188"/>
    </row>
    <row r="4" spans="2:14">
      <c r="L4" s="184"/>
      <c r="M4" s="184"/>
      <c r="N4" s="184" t="s">
        <v>251</v>
      </c>
    </row>
    <row r="5" spans="2:14">
      <c r="B5" s="296"/>
      <c r="C5" s="98">
        <v>2005</v>
      </c>
      <c r="D5" s="98">
        <v>2006</v>
      </c>
      <c r="E5" s="98">
        <v>2007</v>
      </c>
      <c r="F5" s="98">
        <v>2008</v>
      </c>
      <c r="G5" s="98">
        <v>2009</v>
      </c>
      <c r="H5" s="98">
        <v>2010</v>
      </c>
      <c r="I5" s="98">
        <v>2011</v>
      </c>
      <c r="J5" s="98">
        <v>2012</v>
      </c>
      <c r="K5" s="98">
        <v>2013</v>
      </c>
      <c r="L5" s="98">
        <v>2014</v>
      </c>
      <c r="M5" s="98">
        <v>2015</v>
      </c>
      <c r="N5" s="98" t="s">
        <v>1005</v>
      </c>
    </row>
    <row r="6" spans="2:14">
      <c r="B6" s="297" t="s">
        <v>297</v>
      </c>
      <c r="C6" s="191">
        <v>116669.52138233001</v>
      </c>
      <c r="D6" s="191">
        <v>123930.97436275</v>
      </c>
      <c r="E6" s="191">
        <v>135847.26740428002</v>
      </c>
      <c r="F6" s="191">
        <v>143044.2945393961</v>
      </c>
      <c r="G6" s="191">
        <v>137405.86388848416</v>
      </c>
      <c r="H6" s="191">
        <v>136667.93949835809</v>
      </c>
      <c r="I6" s="191">
        <v>140917.49655688059</v>
      </c>
      <c r="J6" s="191">
        <v>141138.81164457719</v>
      </c>
      <c r="K6" s="191">
        <v>140418.42792154659</v>
      </c>
      <c r="L6" s="191">
        <v>143425.42091454391</v>
      </c>
      <c r="M6" s="191">
        <v>147388.69030237314</v>
      </c>
      <c r="N6" s="191">
        <v>157795.65498240784</v>
      </c>
    </row>
    <row r="7" spans="2:14">
      <c r="B7" s="294" t="s">
        <v>1006</v>
      </c>
    </row>
    <row r="9" spans="2:14" ht="15" customHeight="1">
      <c r="B9" s="188" t="s">
        <v>444</v>
      </c>
      <c r="C9" s="294" t="s">
        <v>198</v>
      </c>
    </row>
    <row r="10" spans="2:14">
      <c r="B10" s="294" t="s">
        <v>447</v>
      </c>
      <c r="C10" s="182" t="s">
        <v>945</v>
      </c>
    </row>
    <row r="11" spans="2:14">
      <c r="C11" s="294" t="s">
        <v>472</v>
      </c>
    </row>
    <row r="12" spans="2:14">
      <c r="B12" s="294" t="s">
        <v>329</v>
      </c>
      <c r="C12" s="294" t="s">
        <v>946</v>
      </c>
    </row>
    <row r="14" spans="2:14" ht="36" customHeight="1">
      <c r="B14" s="47" t="s">
        <v>473</v>
      </c>
      <c r="C14" s="397" t="s">
        <v>947</v>
      </c>
      <c r="D14" s="398"/>
      <c r="E14" s="398"/>
      <c r="F14" s="398"/>
      <c r="G14" s="398"/>
      <c r="H14" s="398"/>
      <c r="I14" s="398"/>
      <c r="J14" s="398"/>
      <c r="K14" s="398"/>
      <c r="L14" s="398"/>
      <c r="M14" s="398"/>
      <c r="N14" s="398"/>
    </row>
    <row r="17" spans="2:14">
      <c r="B17" s="322" t="s">
        <v>960</v>
      </c>
    </row>
    <row r="19" spans="2:14">
      <c r="B19" s="335" t="s">
        <v>949</v>
      </c>
      <c r="C19" s="336">
        <v>116669.52138233001</v>
      </c>
      <c r="D19" s="336">
        <v>123930.97436275</v>
      </c>
      <c r="E19" s="336">
        <v>135847.26740428002</v>
      </c>
      <c r="F19" s="336">
        <v>143044.2945393961</v>
      </c>
      <c r="G19" s="336">
        <v>137405.86388848416</v>
      </c>
      <c r="H19" s="336">
        <v>136667.93949835809</v>
      </c>
      <c r="I19" s="336">
        <v>140917.49655688059</v>
      </c>
      <c r="J19" s="336">
        <v>141138.81164457719</v>
      </c>
      <c r="K19" s="336">
        <v>140418.42792154659</v>
      </c>
      <c r="L19" s="336">
        <v>143425.42091454391</v>
      </c>
      <c r="M19" s="336">
        <v>147388.69030237314</v>
      </c>
      <c r="N19" s="337">
        <v>157795.65498240784</v>
      </c>
    </row>
    <row r="20" spans="2:14">
      <c r="B20" s="338" t="s">
        <v>950</v>
      </c>
      <c r="C20" s="339"/>
      <c r="D20" s="339"/>
      <c r="E20" s="339"/>
      <c r="F20" s="339"/>
      <c r="G20" s="339"/>
      <c r="H20" s="339"/>
      <c r="I20" s="339"/>
      <c r="J20" s="339"/>
      <c r="K20" s="339"/>
      <c r="L20" s="339"/>
      <c r="M20" s="339"/>
      <c r="N20" s="340"/>
    </row>
    <row r="21" spans="2:14">
      <c r="B21" s="341" t="s">
        <v>951</v>
      </c>
      <c r="C21" s="342">
        <v>30105.046623589998</v>
      </c>
      <c r="D21" s="343">
        <v>32639.343337689992</v>
      </c>
      <c r="E21" s="343">
        <v>37515.161371460003</v>
      </c>
      <c r="F21" s="343">
        <v>39736.982926403092</v>
      </c>
      <c r="G21" s="342">
        <v>33177.016025887497</v>
      </c>
      <c r="H21" s="342">
        <v>28601.957678549501</v>
      </c>
      <c r="I21" s="342">
        <v>30292.7786378538</v>
      </c>
      <c r="J21" s="342">
        <v>27355.181978233901</v>
      </c>
      <c r="K21" s="342">
        <v>24461.728859079103</v>
      </c>
      <c r="L21" s="342">
        <v>23345.531451419298</v>
      </c>
      <c r="M21" s="342">
        <v>23770.766155552101</v>
      </c>
      <c r="N21" s="342">
        <v>25852.625924487602</v>
      </c>
    </row>
    <row r="22" spans="2:14">
      <c r="B22" s="344" t="s">
        <v>952</v>
      </c>
      <c r="C22" s="345">
        <v>18106.1943053</v>
      </c>
      <c r="D22" s="346">
        <v>19417.906450149996</v>
      </c>
      <c r="E22" s="346">
        <v>19506.152574070002</v>
      </c>
      <c r="F22" s="346">
        <v>21000.7103731487</v>
      </c>
      <c r="G22" s="345">
        <v>17032.501509067995</v>
      </c>
      <c r="H22" s="345">
        <v>15047.103601183102</v>
      </c>
      <c r="I22" s="345">
        <v>16337.153276365698</v>
      </c>
      <c r="J22" s="345">
        <v>15338.477033143799</v>
      </c>
      <c r="K22" s="345">
        <v>14462.664156368002</v>
      </c>
      <c r="L22" s="345">
        <v>13905.107556838098</v>
      </c>
      <c r="M22" s="345">
        <v>13906.986176985301</v>
      </c>
      <c r="N22" s="345">
        <v>15118.177990614802</v>
      </c>
    </row>
    <row r="23" spans="2:14">
      <c r="B23" s="344" t="s">
        <v>953</v>
      </c>
      <c r="C23" s="345">
        <v>11998.852318290001</v>
      </c>
      <c r="D23" s="346">
        <v>13221.43688754</v>
      </c>
      <c r="E23" s="346">
        <v>18009.008797389997</v>
      </c>
      <c r="F23" s="346">
        <v>18736.272553254399</v>
      </c>
      <c r="G23" s="345">
        <v>16144.514516819499</v>
      </c>
      <c r="H23" s="345">
        <v>13554.854077366399</v>
      </c>
      <c r="I23" s="345">
        <v>13955.625361488102</v>
      </c>
      <c r="J23" s="345">
        <v>12016.704945090099</v>
      </c>
      <c r="K23" s="345">
        <v>9999.0647027111008</v>
      </c>
      <c r="L23" s="345">
        <v>9440.4238945811994</v>
      </c>
      <c r="M23" s="345">
        <v>9863.7799785667976</v>
      </c>
      <c r="N23" s="345">
        <v>10734.4479338728</v>
      </c>
    </row>
    <row r="24" spans="2:14">
      <c r="B24" s="341" t="s">
        <v>954</v>
      </c>
      <c r="C24" s="342">
        <v>86564.47475874002</v>
      </c>
      <c r="D24" s="343">
        <v>91291.631025060007</v>
      </c>
      <c r="E24" s="343">
        <v>98332.106032820011</v>
      </c>
      <c r="F24" s="343">
        <v>103307.31161299298</v>
      </c>
      <c r="G24" s="342">
        <v>104228.84786259668</v>
      </c>
      <c r="H24" s="342">
        <v>108065.9818198086</v>
      </c>
      <c r="I24" s="342">
        <v>110624.71791902681</v>
      </c>
      <c r="J24" s="342">
        <v>113783.62966634327</v>
      </c>
      <c r="K24" s="342">
        <v>115956.69906246749</v>
      </c>
      <c r="L24" s="342">
        <v>120079.88946312461</v>
      </c>
      <c r="M24" s="342">
        <v>123617.92414682104</v>
      </c>
      <c r="N24" s="342">
        <v>131943.02905792027</v>
      </c>
    </row>
    <row r="25" spans="2:14">
      <c r="B25" s="344" t="s">
        <v>955</v>
      </c>
      <c r="C25" s="345">
        <v>10557.099025940002</v>
      </c>
      <c r="D25" s="346">
        <v>10647.39993195</v>
      </c>
      <c r="E25" s="346">
        <v>11487.619878770001</v>
      </c>
      <c r="F25" s="346">
        <v>10710.3778644988</v>
      </c>
      <c r="G25" s="345">
        <v>10254.325772984301</v>
      </c>
      <c r="H25" s="345">
        <v>10790.7301196764</v>
      </c>
      <c r="I25" s="345">
        <v>10964.702468859099</v>
      </c>
      <c r="J25" s="345">
        <v>11741.1741258327</v>
      </c>
      <c r="K25" s="345">
        <v>11821.035275899598</v>
      </c>
      <c r="L25" s="345">
        <v>12356.152106027297</v>
      </c>
      <c r="M25" s="345">
        <v>11837.116952536799</v>
      </c>
      <c r="N25" s="345">
        <v>11382.820162688202</v>
      </c>
    </row>
    <row r="26" spans="2:14">
      <c r="B26" s="344" t="s">
        <v>956</v>
      </c>
      <c r="C26" s="345">
        <v>23199.67625081</v>
      </c>
      <c r="D26" s="346">
        <v>23144.960154989993</v>
      </c>
      <c r="E26" s="346">
        <v>22659.830308460001</v>
      </c>
      <c r="F26" s="346">
        <v>21657.400578982997</v>
      </c>
      <c r="G26" s="345">
        <v>21409.961127033395</v>
      </c>
      <c r="H26" s="345">
        <v>21261.384265288201</v>
      </c>
      <c r="I26" s="345">
        <v>19822.147148279899</v>
      </c>
      <c r="J26" s="345">
        <v>18721.838134363301</v>
      </c>
      <c r="K26" s="345">
        <v>18190.746846164893</v>
      </c>
      <c r="L26" s="345">
        <v>18189.0145398063</v>
      </c>
      <c r="M26" s="345">
        <v>17732.664440173397</v>
      </c>
      <c r="N26" s="345">
        <v>18997.195579627001</v>
      </c>
    </row>
    <row r="27" spans="2:14">
      <c r="B27" s="347" t="s">
        <v>957</v>
      </c>
      <c r="C27" s="342">
        <v>52807.699481990006</v>
      </c>
      <c r="D27" s="343">
        <v>57499.270938120011</v>
      </c>
      <c r="E27" s="343">
        <v>64184.655845590009</v>
      </c>
      <c r="F27" s="343">
        <v>70939.533169511196</v>
      </c>
      <c r="G27" s="342">
        <v>72564.56096257898</v>
      </c>
      <c r="H27" s="342">
        <v>76013.867434843996</v>
      </c>
      <c r="I27" s="342">
        <v>79837.868301887807</v>
      </c>
      <c r="J27" s="342">
        <v>83320.61740614727</v>
      </c>
      <c r="K27" s="342">
        <v>85944.916940403011</v>
      </c>
      <c r="L27" s="342">
        <v>89534.722817291011</v>
      </c>
      <c r="M27" s="342">
        <v>94048.142754110842</v>
      </c>
      <c r="N27" s="342">
        <v>101563.01331560506</v>
      </c>
    </row>
    <row r="28" spans="2:14">
      <c r="B28" s="344" t="s">
        <v>958</v>
      </c>
      <c r="C28" s="345">
        <v>44704.67428348001</v>
      </c>
      <c r="D28" s="346">
        <v>49193.98119145001</v>
      </c>
      <c r="E28" s="346">
        <v>54799.950952490006</v>
      </c>
      <c r="F28" s="346">
        <v>60776.047842314299</v>
      </c>
      <c r="G28" s="345">
        <v>62423.795288347988</v>
      </c>
      <c r="H28" s="345">
        <v>65431.297518661195</v>
      </c>
      <c r="I28" s="345">
        <v>69036.936953746103</v>
      </c>
      <c r="J28" s="345">
        <v>72449.83566599137</v>
      </c>
      <c r="K28" s="345">
        <v>74953.3498712328</v>
      </c>
      <c r="L28" s="345">
        <v>77966.534963370214</v>
      </c>
      <c r="M28" s="345">
        <v>82114.523580383335</v>
      </c>
      <c r="N28" s="345">
        <v>88689.172943045371</v>
      </c>
    </row>
    <row r="29" spans="2:14">
      <c r="B29" s="344" t="s">
        <v>959</v>
      </c>
      <c r="C29" s="345">
        <v>8103.0251985099994</v>
      </c>
      <c r="D29" s="346">
        <v>8305.2897466700015</v>
      </c>
      <c r="E29" s="346">
        <v>9384.704893099999</v>
      </c>
      <c r="F29" s="346">
        <v>10163.4853271969</v>
      </c>
      <c r="G29" s="345">
        <v>10140.765674230999</v>
      </c>
      <c r="H29" s="345">
        <v>10582.5699161828</v>
      </c>
      <c r="I29" s="345">
        <v>10800.931348141701</v>
      </c>
      <c r="J29" s="345">
        <v>10870.781740155897</v>
      </c>
      <c r="K29" s="345">
        <v>10991.567069170205</v>
      </c>
      <c r="L29" s="345">
        <v>11568.187853920799</v>
      </c>
      <c r="M29" s="345">
        <v>11933.6191737275</v>
      </c>
      <c r="N29" s="345">
        <v>12873.840372559698</v>
      </c>
    </row>
  </sheetData>
  <mergeCells count="1">
    <mergeCell ref="C14:N14"/>
  </mergeCells>
  <hyperlinks>
    <hyperlink ref="B1" location="'NČI 2014+ v14 '!N47" display="zpět" xr:uid="{00000000-0004-0000-2F00-000000000000}"/>
    <hyperlink ref="C10" r:id="rId1" xr:uid="{00000000-0004-0000-2F00-000001000000}"/>
  </hyperlinks>
  <pageMargins left="0.7" right="0.7" top="0.78740157499999996" bottom="0.78740157499999996"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B1:M19"/>
  <sheetViews>
    <sheetView workbookViewId="0">
      <pane xSplit="2" ySplit="4" topLeftCell="C5" activePane="bottomRight" state="frozen"/>
      <selection activeCell="C6" sqref="C6"/>
      <selection pane="topRight" activeCell="C6" sqref="C6"/>
      <selection pane="bottomLeft" activeCell="C6" sqref="C6"/>
      <selection pane="bottomRight" activeCell="B1" sqref="B1"/>
    </sheetView>
  </sheetViews>
  <sheetFormatPr defaultColWidth="9.1796875" defaultRowHeight="14.5"/>
  <cols>
    <col min="1" max="1" width="4.453125" style="294" customWidth="1"/>
    <col min="2" max="2" width="19" style="294" customWidth="1"/>
    <col min="3" max="10" width="9.1796875" style="294"/>
    <col min="11" max="11" width="6.26953125" style="294" customWidth="1"/>
    <col min="12" max="16384" width="9.1796875" style="294"/>
  </cols>
  <sheetData>
    <row r="1" spans="2:13">
      <c r="B1" s="182" t="s">
        <v>295</v>
      </c>
    </row>
    <row r="2" spans="2:13">
      <c r="B2" s="183" t="s">
        <v>69</v>
      </c>
    </row>
    <row r="3" spans="2:13">
      <c r="K3" s="184"/>
      <c r="L3" s="184" t="s">
        <v>71</v>
      </c>
    </row>
    <row r="4" spans="2:13">
      <c r="B4" s="296"/>
      <c r="C4" s="98">
        <v>2005</v>
      </c>
      <c r="D4" s="98">
        <v>2009</v>
      </c>
      <c r="E4" s="98">
        <v>2010</v>
      </c>
      <c r="F4" s="98">
        <v>2011</v>
      </c>
      <c r="G4" s="98">
        <v>2012</v>
      </c>
      <c r="H4" s="98">
        <v>2013</v>
      </c>
      <c r="I4" s="98">
        <v>2014</v>
      </c>
      <c r="J4" s="98">
        <v>2015</v>
      </c>
    </row>
    <row r="5" spans="2:13">
      <c r="B5" s="297" t="s">
        <v>297</v>
      </c>
      <c r="C5" s="71">
        <v>327</v>
      </c>
      <c r="D5" s="71">
        <v>279.89999999999998</v>
      </c>
      <c r="E5" s="71">
        <v>289.89999999999998</v>
      </c>
      <c r="F5" s="71">
        <v>274.5</v>
      </c>
      <c r="G5" s="71">
        <v>274.89999999999998</v>
      </c>
      <c r="H5" s="71">
        <v>276.39999999999998</v>
      </c>
      <c r="I5" s="71">
        <v>261.2</v>
      </c>
      <c r="J5" s="71">
        <v>249.2</v>
      </c>
    </row>
    <row r="6" spans="2:13">
      <c r="C6"/>
      <c r="D6"/>
      <c r="E6"/>
      <c r="F6"/>
      <c r="G6"/>
      <c r="H6"/>
      <c r="I6"/>
      <c r="J6"/>
      <c r="K6"/>
      <c r="L6"/>
      <c r="M6" s="366"/>
    </row>
    <row r="9" spans="2:13">
      <c r="B9" s="188" t="s">
        <v>444</v>
      </c>
      <c r="C9" s="294" t="s">
        <v>996</v>
      </c>
    </row>
    <row r="10" spans="2:13">
      <c r="B10" s="188" t="s">
        <v>330</v>
      </c>
      <c r="C10" s="294" t="s">
        <v>994</v>
      </c>
    </row>
    <row r="11" spans="2:13">
      <c r="B11" s="294" t="s">
        <v>446</v>
      </c>
      <c r="C11" s="183" t="s">
        <v>990</v>
      </c>
    </row>
    <row r="12" spans="2:13">
      <c r="B12" s="294" t="s">
        <v>447</v>
      </c>
      <c r="C12" s="182" t="s">
        <v>995</v>
      </c>
    </row>
    <row r="13" spans="2:13">
      <c r="B13" s="294" t="s">
        <v>329</v>
      </c>
      <c r="C13" s="294" t="s">
        <v>993</v>
      </c>
    </row>
    <row r="15" spans="2:13">
      <c r="B15" s="294" t="s">
        <v>473</v>
      </c>
      <c r="C15" s="294" t="s">
        <v>997</v>
      </c>
    </row>
    <row r="18" customFormat="1"/>
    <row r="19" customFormat="1"/>
  </sheetData>
  <hyperlinks>
    <hyperlink ref="B1" location="'NČI 2014+ v14 '!N49" display="zpět" xr:uid="{00000000-0004-0000-3000-000000000000}"/>
  </hyperlink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25"/>
  <sheetViews>
    <sheetView zoomScale="80" zoomScaleNormal="80" workbookViewId="0">
      <selection activeCell="P16" sqref="P16"/>
    </sheetView>
  </sheetViews>
  <sheetFormatPr defaultColWidth="9.1796875" defaultRowHeight="12.5"/>
  <cols>
    <col min="1" max="9" width="9.1796875" style="34"/>
    <col min="10" max="11" width="32.26953125" style="34" customWidth="1"/>
    <col min="12" max="16384" width="9.1796875" style="34"/>
  </cols>
  <sheetData>
    <row r="1" spans="1:11" ht="29.25" customHeight="1">
      <c r="A1" s="40" t="s">
        <v>14</v>
      </c>
      <c r="B1" s="40" t="s">
        <v>35</v>
      </c>
      <c r="C1" s="40">
        <v>27</v>
      </c>
      <c r="D1" s="14" t="s">
        <v>283</v>
      </c>
      <c r="E1" s="3" t="s">
        <v>220</v>
      </c>
      <c r="F1" s="3" t="s">
        <v>257</v>
      </c>
      <c r="G1" s="4" t="s">
        <v>194</v>
      </c>
      <c r="H1" s="31" t="s">
        <v>37</v>
      </c>
      <c r="I1" s="7" t="s">
        <v>37</v>
      </c>
      <c r="J1" s="15" t="s">
        <v>106</v>
      </c>
      <c r="K1" s="56" t="s">
        <v>201</v>
      </c>
    </row>
    <row r="2" spans="1:11" ht="29.25" customHeight="1">
      <c r="A2" s="40" t="s">
        <v>14</v>
      </c>
      <c r="B2" s="40" t="s">
        <v>35</v>
      </c>
      <c r="C2" s="40" t="s">
        <v>107</v>
      </c>
      <c r="D2" s="14" t="s">
        <v>283</v>
      </c>
      <c r="E2" s="3" t="s">
        <v>221</v>
      </c>
      <c r="F2" s="3"/>
      <c r="G2" s="4" t="s">
        <v>37</v>
      </c>
      <c r="H2" s="4"/>
      <c r="I2" s="7"/>
      <c r="J2" s="15" t="s">
        <v>108</v>
      </c>
      <c r="K2" s="56" t="s">
        <v>281</v>
      </c>
    </row>
    <row r="3" spans="1:11" ht="29.25" customHeight="1">
      <c r="A3" s="40" t="s">
        <v>14</v>
      </c>
      <c r="B3" s="40" t="s">
        <v>35</v>
      </c>
      <c r="C3" s="40" t="s">
        <v>109</v>
      </c>
      <c r="D3" s="14" t="s">
        <v>283</v>
      </c>
      <c r="E3" s="3" t="s">
        <v>222</v>
      </c>
      <c r="F3" s="3"/>
      <c r="G3" s="4" t="s">
        <v>37</v>
      </c>
      <c r="H3" s="4"/>
      <c r="I3" s="7"/>
      <c r="J3" s="15" t="s">
        <v>110</v>
      </c>
      <c r="K3" s="56" t="s">
        <v>282</v>
      </c>
    </row>
    <row r="4" spans="1:11" s="62" customFormat="1" ht="29.25" customHeight="1">
      <c r="A4" s="57" t="s">
        <v>26</v>
      </c>
      <c r="B4" s="57"/>
      <c r="C4" s="57" t="s">
        <v>111</v>
      </c>
      <c r="D4" s="63" t="s">
        <v>280</v>
      </c>
      <c r="E4" s="57" t="s">
        <v>223</v>
      </c>
      <c r="F4" s="57"/>
      <c r="G4" s="57" t="s">
        <v>37</v>
      </c>
      <c r="H4" s="57"/>
      <c r="I4" s="58"/>
      <c r="J4" s="60" t="s">
        <v>112</v>
      </c>
      <c r="K4" s="60"/>
    </row>
    <row r="5" spans="1:11" s="62" customFormat="1" ht="29.25" customHeight="1">
      <c r="A5" s="57" t="s">
        <v>26</v>
      </c>
      <c r="B5" s="57"/>
      <c r="C5" s="57" t="s">
        <v>113</v>
      </c>
      <c r="D5" s="63" t="s">
        <v>280</v>
      </c>
      <c r="E5" s="57" t="s">
        <v>224</v>
      </c>
      <c r="F5" s="57"/>
      <c r="G5" s="57" t="s">
        <v>37</v>
      </c>
      <c r="H5" s="57"/>
      <c r="I5" s="58"/>
      <c r="J5" s="61" t="s">
        <v>114</v>
      </c>
      <c r="K5" s="60"/>
    </row>
    <row r="6" spans="1:11" s="62" customFormat="1" ht="29.25" customHeight="1">
      <c r="A6" s="57" t="s">
        <v>26</v>
      </c>
      <c r="B6" s="57"/>
      <c r="C6" s="57" t="s">
        <v>115</v>
      </c>
      <c r="D6" s="63" t="s">
        <v>280</v>
      </c>
      <c r="E6" s="57" t="s">
        <v>225</v>
      </c>
      <c r="F6" s="57"/>
      <c r="G6" s="57" t="s">
        <v>37</v>
      </c>
      <c r="H6" s="57"/>
      <c r="I6" s="58"/>
      <c r="J6" s="61" t="s">
        <v>116</v>
      </c>
      <c r="K6" s="60"/>
    </row>
    <row r="7" spans="1:11" s="62" customFormat="1" ht="29.25" customHeight="1">
      <c r="A7" s="57" t="s">
        <v>26</v>
      </c>
      <c r="B7" s="57"/>
      <c r="C7" s="57" t="s">
        <v>117</v>
      </c>
      <c r="D7" s="63" t="s">
        <v>280</v>
      </c>
      <c r="E7" s="57" t="s">
        <v>226</v>
      </c>
      <c r="F7" s="57"/>
      <c r="G7" s="57" t="s">
        <v>37</v>
      </c>
      <c r="H7" s="57"/>
      <c r="I7" s="58"/>
      <c r="J7" s="61" t="s">
        <v>118</v>
      </c>
      <c r="K7" s="60"/>
    </row>
    <row r="8" spans="1:11" s="62" customFormat="1" ht="29.25" customHeight="1">
      <c r="A8" s="57" t="s">
        <v>26</v>
      </c>
      <c r="B8" s="57"/>
      <c r="C8" s="57" t="s">
        <v>119</v>
      </c>
      <c r="D8" s="63" t="s">
        <v>280</v>
      </c>
      <c r="E8" s="57" t="s">
        <v>227</v>
      </c>
      <c r="F8" s="57"/>
      <c r="G8" s="57" t="s">
        <v>37</v>
      </c>
      <c r="H8" s="57"/>
      <c r="I8" s="58"/>
      <c r="J8" s="61" t="s">
        <v>120</v>
      </c>
      <c r="K8" s="60"/>
    </row>
    <row r="9" spans="1:11" s="62" customFormat="1" ht="29.25" customHeight="1">
      <c r="A9" s="57" t="s">
        <v>26</v>
      </c>
      <c r="B9" s="57"/>
      <c r="C9" s="57" t="s">
        <v>121</v>
      </c>
      <c r="D9" s="63" t="s">
        <v>280</v>
      </c>
      <c r="E9" s="57" t="s">
        <v>228</v>
      </c>
      <c r="F9" s="57"/>
      <c r="G9" s="57" t="s">
        <v>37</v>
      </c>
      <c r="H9" s="57"/>
      <c r="I9" s="58"/>
      <c r="J9" s="61" t="s">
        <v>122</v>
      </c>
      <c r="K9" s="60"/>
    </row>
    <row r="10" spans="1:11" ht="29.25" customHeight="1">
      <c r="A10" s="40" t="s">
        <v>14</v>
      </c>
      <c r="B10" s="40" t="s">
        <v>35</v>
      </c>
      <c r="C10" s="40">
        <v>29</v>
      </c>
      <c r="D10" s="14">
        <v>121</v>
      </c>
      <c r="E10" s="3" t="s">
        <v>229</v>
      </c>
      <c r="F10" s="3" t="s">
        <v>258</v>
      </c>
      <c r="G10" s="4" t="s">
        <v>213</v>
      </c>
      <c r="H10" s="31" t="s">
        <v>33</v>
      </c>
      <c r="I10" s="7" t="s">
        <v>33</v>
      </c>
      <c r="J10" s="15" t="s">
        <v>123</v>
      </c>
      <c r="K10" s="15" t="s">
        <v>290</v>
      </c>
    </row>
    <row r="11" spans="1:11" ht="29.25" customHeight="1">
      <c r="A11" s="40" t="s">
        <v>14</v>
      </c>
      <c r="B11" s="40" t="s">
        <v>35</v>
      </c>
      <c r="C11" s="40" t="s">
        <v>124</v>
      </c>
      <c r="D11" s="3"/>
      <c r="E11" s="3" t="s">
        <v>230</v>
      </c>
      <c r="F11" s="3"/>
      <c r="G11" s="4" t="s">
        <v>213</v>
      </c>
      <c r="H11" s="4"/>
      <c r="I11" s="7"/>
      <c r="J11" s="8" t="s">
        <v>125</v>
      </c>
      <c r="K11" s="8"/>
    </row>
    <row r="12" spans="1:11" ht="29.25" customHeight="1">
      <c r="A12" s="40" t="s">
        <v>14</v>
      </c>
      <c r="B12" s="40" t="s">
        <v>35</v>
      </c>
      <c r="C12" s="40" t="s">
        <v>126</v>
      </c>
      <c r="D12" s="3"/>
      <c r="E12" s="3" t="s">
        <v>231</v>
      </c>
      <c r="F12" s="3"/>
      <c r="G12" s="4" t="s">
        <v>213</v>
      </c>
      <c r="H12" s="4"/>
      <c r="I12" s="7"/>
      <c r="J12" s="8" t="s">
        <v>127</v>
      </c>
      <c r="K12" s="8"/>
    </row>
    <row r="13" spans="1:11" s="62" customFormat="1" ht="29.25" customHeight="1">
      <c r="A13" s="57" t="s">
        <v>26</v>
      </c>
      <c r="B13" s="57"/>
      <c r="C13" s="63" t="s">
        <v>280</v>
      </c>
      <c r="D13" s="59" t="s">
        <v>202</v>
      </c>
      <c r="E13" s="57" t="s">
        <v>232</v>
      </c>
      <c r="F13" s="57"/>
      <c r="G13" s="57" t="s">
        <v>37</v>
      </c>
      <c r="H13" s="57"/>
      <c r="I13" s="58"/>
      <c r="J13" s="60" t="s">
        <v>201</v>
      </c>
      <c r="K13" s="60"/>
    </row>
    <row r="14" spans="1:11" ht="29.25" customHeight="1">
      <c r="A14" s="3" t="s">
        <v>26</v>
      </c>
      <c r="B14" s="3"/>
      <c r="C14" s="3"/>
      <c r="D14" s="50" t="s">
        <v>203</v>
      </c>
      <c r="E14" s="41" t="s">
        <v>233</v>
      </c>
      <c r="F14" s="32" t="s">
        <v>285</v>
      </c>
      <c r="G14" s="4" t="s">
        <v>37</v>
      </c>
      <c r="H14" s="4"/>
      <c r="I14" s="7"/>
      <c r="J14" s="15" t="s">
        <v>208</v>
      </c>
      <c r="K14" s="15" t="s">
        <v>284</v>
      </c>
    </row>
    <row r="15" spans="1:11" ht="29.25" customHeight="1">
      <c r="A15" s="3" t="s">
        <v>26</v>
      </c>
      <c r="B15" s="3"/>
      <c r="C15" s="3"/>
      <c r="D15" s="50" t="s">
        <v>204</v>
      </c>
      <c r="E15" s="41" t="s">
        <v>234</v>
      </c>
      <c r="F15" s="32" t="s">
        <v>286</v>
      </c>
      <c r="G15" s="4" t="s">
        <v>37</v>
      </c>
      <c r="H15" s="4"/>
      <c r="I15" s="7"/>
      <c r="J15" s="15" t="s">
        <v>209</v>
      </c>
      <c r="K15" s="15"/>
    </row>
    <row r="16" spans="1:11" ht="29.25" customHeight="1">
      <c r="A16" s="3" t="s">
        <v>26</v>
      </c>
      <c r="B16" s="3"/>
      <c r="C16" s="3"/>
      <c r="D16" s="50" t="s">
        <v>205</v>
      </c>
      <c r="E16" s="41" t="s">
        <v>235</v>
      </c>
      <c r="F16" s="32" t="s">
        <v>287</v>
      </c>
      <c r="G16" s="4" t="s">
        <v>37</v>
      </c>
      <c r="H16" s="4"/>
      <c r="I16" s="7"/>
      <c r="J16" s="15" t="s">
        <v>210</v>
      </c>
      <c r="K16" s="15"/>
    </row>
    <row r="17" spans="1:11" ht="29.25" customHeight="1">
      <c r="A17" s="3" t="s">
        <v>26</v>
      </c>
      <c r="B17" s="3"/>
      <c r="C17" s="3"/>
      <c r="D17" s="50" t="s">
        <v>206</v>
      </c>
      <c r="E17" s="41" t="s">
        <v>236</v>
      </c>
      <c r="F17" s="32" t="s">
        <v>288</v>
      </c>
      <c r="G17" s="4" t="s">
        <v>37</v>
      </c>
      <c r="H17" s="4"/>
      <c r="I17" s="7"/>
      <c r="J17" s="15" t="s">
        <v>211</v>
      </c>
      <c r="K17" s="15"/>
    </row>
    <row r="18" spans="1:11" ht="29.25" customHeight="1">
      <c r="A18" s="3" t="s">
        <v>26</v>
      </c>
      <c r="B18" s="3"/>
      <c r="C18" s="3"/>
      <c r="D18" s="51" t="s">
        <v>207</v>
      </c>
      <c r="E18" s="41" t="s">
        <v>237</v>
      </c>
      <c r="F18" s="32" t="s">
        <v>289</v>
      </c>
      <c r="G18" s="4" t="s">
        <v>37</v>
      </c>
      <c r="H18" s="4"/>
      <c r="I18" s="7"/>
      <c r="J18" s="15" t="s">
        <v>212</v>
      </c>
      <c r="K18" s="15"/>
    </row>
    <row r="20" spans="1:11">
      <c r="G20" s="34" t="s">
        <v>291</v>
      </c>
      <c r="H20" s="34" t="s">
        <v>292</v>
      </c>
    </row>
    <row r="21" spans="1:11">
      <c r="G21" s="41" t="s">
        <v>233</v>
      </c>
      <c r="H21" s="32" t="s">
        <v>285</v>
      </c>
    </row>
    <row r="22" spans="1:11">
      <c r="G22" s="41" t="s">
        <v>234</v>
      </c>
      <c r="H22" s="32" t="s">
        <v>286</v>
      </c>
    </row>
    <row r="23" spans="1:11">
      <c r="G23" s="41" t="s">
        <v>235</v>
      </c>
      <c r="H23" s="32" t="s">
        <v>287</v>
      </c>
    </row>
    <row r="24" spans="1:11">
      <c r="G24" s="41" t="s">
        <v>236</v>
      </c>
      <c r="H24" s="32" t="s">
        <v>288</v>
      </c>
    </row>
    <row r="25" spans="1:11">
      <c r="G25" s="41" t="s">
        <v>237</v>
      </c>
      <c r="H25" s="32" t="s">
        <v>289</v>
      </c>
    </row>
  </sheetData>
  <pageMargins left="0.7" right="0.7" top="0.78740157499999996" bottom="0.78740157499999996" header="0.3" footer="0.3"/>
  <pageSetup paperSize="9" orientation="portrait" r:id="rId1"/>
  <legacy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B1:K19"/>
  <sheetViews>
    <sheetView workbookViewId="0">
      <pane xSplit="2" ySplit="6" topLeftCell="C7" activePane="bottomRight" state="frozen"/>
      <selection activeCell="C6" sqref="C6"/>
      <selection pane="topRight" activeCell="C6" sqref="C6"/>
      <selection pane="bottomLeft" activeCell="C6" sqref="C6"/>
      <selection pane="bottomRight" activeCell="B1" sqref="B1"/>
    </sheetView>
  </sheetViews>
  <sheetFormatPr defaultColWidth="9.1796875" defaultRowHeight="14.5"/>
  <cols>
    <col min="1" max="1" width="4.26953125" style="174" customWidth="1"/>
    <col min="2" max="5" width="14.54296875" style="174" customWidth="1"/>
    <col min="6" max="6" width="14.7265625" style="174" customWidth="1"/>
    <col min="7" max="7" width="13.453125" style="174" customWidth="1"/>
    <col min="8" max="8" width="13" style="174" customWidth="1"/>
    <col min="9" max="9" width="7.453125" style="174" customWidth="1"/>
    <col min="10" max="16384" width="9.1796875" style="174"/>
  </cols>
  <sheetData>
    <row r="1" spans="2:11">
      <c r="B1" s="182" t="s">
        <v>295</v>
      </c>
    </row>
    <row r="2" spans="2:11">
      <c r="B2" s="183" t="s">
        <v>514</v>
      </c>
    </row>
    <row r="3" spans="2:11">
      <c r="B3" s="189" t="s">
        <v>1036</v>
      </c>
      <c r="C3" s="189"/>
      <c r="D3" s="189"/>
    </row>
    <row r="4" spans="2:11">
      <c r="B4" s="189" t="s">
        <v>711</v>
      </c>
      <c r="C4" s="189"/>
      <c r="D4" s="189"/>
    </row>
    <row r="5" spans="2:11">
      <c r="I5" s="184" t="s">
        <v>411</v>
      </c>
    </row>
    <row r="6" spans="2:11">
      <c r="B6" s="185"/>
      <c r="C6" s="98">
        <v>2011</v>
      </c>
      <c r="D6" s="98">
        <v>2012</v>
      </c>
      <c r="E6" s="98">
        <v>2013</v>
      </c>
      <c r="F6" s="98">
        <v>2014</v>
      </c>
      <c r="G6" s="98">
        <v>2015</v>
      </c>
      <c r="H6" s="98">
        <v>2016</v>
      </c>
    </row>
    <row r="7" spans="2:11">
      <c r="B7" s="187" t="s">
        <v>297</v>
      </c>
      <c r="C7" s="191">
        <v>115590000</v>
      </c>
      <c r="D7" s="191">
        <v>114062000</v>
      </c>
      <c r="E7" s="191">
        <v>128339000</v>
      </c>
      <c r="F7" s="191">
        <v>117171000</v>
      </c>
      <c r="G7" s="191">
        <v>117035000</v>
      </c>
      <c r="H7" s="191">
        <v>123224000</v>
      </c>
      <c r="K7"/>
    </row>
    <row r="11" spans="2:11">
      <c r="B11" s="188" t="s">
        <v>444</v>
      </c>
      <c r="C11" s="188" t="s">
        <v>198</v>
      </c>
    </row>
    <row r="12" spans="2:11">
      <c r="B12" s="188" t="s">
        <v>330</v>
      </c>
      <c r="C12" s="188" t="s">
        <v>633</v>
      </c>
    </row>
    <row r="13" spans="2:11">
      <c r="B13" s="174" t="s">
        <v>447</v>
      </c>
      <c r="C13" s="192" t="s">
        <v>634</v>
      </c>
    </row>
    <row r="14" spans="2:11">
      <c r="B14" s="174" t="s">
        <v>446</v>
      </c>
      <c r="C14" s="85" t="s">
        <v>635</v>
      </c>
    </row>
    <row r="16" spans="2:11">
      <c r="B16" s="188" t="s">
        <v>330</v>
      </c>
      <c r="C16" s="294" t="s">
        <v>1037</v>
      </c>
    </row>
    <row r="17" spans="2:3">
      <c r="B17" s="294" t="s">
        <v>447</v>
      </c>
      <c r="C17" s="182" t="s">
        <v>1033</v>
      </c>
    </row>
    <row r="18" spans="2:3">
      <c r="B18" s="294" t="s">
        <v>446</v>
      </c>
      <c r="C18" s="85" t="s">
        <v>1035</v>
      </c>
    </row>
    <row r="19" spans="2:3">
      <c r="B19" s="174" t="s">
        <v>329</v>
      </c>
      <c r="C19" s="188" t="s">
        <v>1034</v>
      </c>
    </row>
  </sheetData>
  <hyperlinks>
    <hyperlink ref="B1" location="'NČI 2014+ v14 '!N50" display="zpět" xr:uid="{00000000-0004-0000-3100-000000000000}"/>
    <hyperlink ref="C12" r:id="rId1" display="https://www.czso.cz/csu/czso/energeticka-bilance-2012-lxel7cr2q7" xr:uid="{00000000-0004-0000-3100-000001000000}"/>
    <hyperlink ref="C13" r:id="rId2" xr:uid="{00000000-0004-0000-3100-000002000000}"/>
    <hyperlink ref="C17" r:id="rId3" xr:uid="{00000000-0004-0000-3100-000003000000}"/>
  </hyperlinks>
  <pageMargins left="0.7" right="0.7" top="0.78740157499999996" bottom="0.78740157499999996"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B1:P42"/>
  <sheetViews>
    <sheetView workbookViewId="0">
      <pane xSplit="2" ySplit="5" topLeftCell="C6" activePane="bottomRight" state="frozen"/>
      <selection activeCell="C6" sqref="C6"/>
      <selection pane="topRight" activeCell="C6" sqref="C6"/>
      <selection pane="bottomLeft" activeCell="C6" sqref="C6"/>
      <selection pane="bottomRight" activeCell="B1" sqref="B1"/>
    </sheetView>
  </sheetViews>
  <sheetFormatPr defaultColWidth="9.1796875" defaultRowHeight="14.5"/>
  <cols>
    <col min="1" max="1" width="3.26953125" style="294" customWidth="1"/>
    <col min="2" max="2" width="26.54296875" style="294" customWidth="1"/>
    <col min="3" max="13" width="9.1796875" style="294"/>
    <col min="14" max="14" width="3.81640625" style="294" customWidth="1"/>
    <col min="15" max="16384" width="9.1796875" style="294"/>
  </cols>
  <sheetData>
    <row r="1" spans="2:15">
      <c r="B1" s="182" t="s">
        <v>295</v>
      </c>
    </row>
    <row r="2" spans="2:15">
      <c r="B2" s="183" t="s">
        <v>83</v>
      </c>
      <c r="G2" s="305"/>
      <c r="H2" s="305"/>
      <c r="I2" s="305"/>
      <c r="J2" s="305"/>
      <c r="K2" s="305"/>
      <c r="L2" s="305"/>
    </row>
    <row r="3" spans="2:15">
      <c r="B3" s="189" t="s">
        <v>474</v>
      </c>
      <c r="C3" s="189"/>
      <c r="D3" s="189"/>
      <c r="E3" s="189"/>
      <c r="F3" s="189"/>
      <c r="G3" s="189"/>
      <c r="H3" s="189"/>
    </row>
    <row r="4" spans="2:15">
      <c r="G4"/>
      <c r="H4"/>
      <c r="I4"/>
      <c r="J4"/>
      <c r="K4"/>
      <c r="L4"/>
      <c r="N4" s="184"/>
      <c r="O4" s="184" t="s">
        <v>331</v>
      </c>
    </row>
    <row r="5" spans="2:15">
      <c r="B5" s="296" t="s">
        <v>296</v>
      </c>
      <c r="C5" s="98">
        <v>2005</v>
      </c>
      <c r="D5" s="98">
        <v>2007</v>
      </c>
      <c r="E5" s="98">
        <v>2008</v>
      </c>
      <c r="F5" s="98">
        <v>2009</v>
      </c>
      <c r="G5" s="98">
        <v>2010</v>
      </c>
      <c r="H5" s="98">
        <v>2011</v>
      </c>
      <c r="I5" s="98">
        <v>2012</v>
      </c>
      <c r="J5" s="98">
        <v>2013</v>
      </c>
      <c r="K5" s="98">
        <v>2014</v>
      </c>
      <c r="L5" s="98">
        <v>2015</v>
      </c>
      <c r="M5" s="98">
        <v>2016</v>
      </c>
    </row>
    <row r="6" spans="2:15">
      <c r="B6" s="297" t="s">
        <v>297</v>
      </c>
      <c r="C6" s="71">
        <v>18248.315999999999</v>
      </c>
      <c r="D6" s="71">
        <v>19899.541000000001</v>
      </c>
      <c r="E6" s="71">
        <v>20327.242999999995</v>
      </c>
      <c r="F6" s="71">
        <v>23491.144000000004</v>
      </c>
      <c r="G6" s="71">
        <v>22646.762999999999</v>
      </c>
      <c r="H6" s="71">
        <v>24814.074000000001</v>
      </c>
      <c r="I6" s="71">
        <v>25617.059000000001</v>
      </c>
      <c r="J6" s="71">
        <v>27074.370999999999</v>
      </c>
      <c r="K6" s="71">
        <v>31390.275000000001</v>
      </c>
      <c r="L6" s="71">
        <v>40109.603999999999</v>
      </c>
      <c r="M6" s="71">
        <v>25475.951000000001</v>
      </c>
    </row>
    <row r="7" spans="2:15">
      <c r="B7" s="72" t="s">
        <v>298</v>
      </c>
      <c r="C7" s="73">
        <v>3369.761</v>
      </c>
      <c r="D7" s="73">
        <v>3525.2150000000001</v>
      </c>
      <c r="E7" s="73">
        <v>3336.7150000000001</v>
      </c>
      <c r="F7" s="73">
        <v>5334.5780000000004</v>
      </c>
      <c r="G7" s="73">
        <v>5232.6450000000004</v>
      </c>
      <c r="H7" s="73">
        <v>4235.0929999999998</v>
      </c>
      <c r="I7" s="73">
        <v>4076.0639999999999</v>
      </c>
      <c r="J7" s="73">
        <v>4636.8459999999995</v>
      </c>
      <c r="K7" s="73">
        <v>3609.248</v>
      </c>
      <c r="L7" s="73">
        <v>5603.6279999999997</v>
      </c>
      <c r="M7" s="73">
        <v>10772.037</v>
      </c>
    </row>
    <row r="8" spans="2:15">
      <c r="B8" s="72" t="s">
        <v>299</v>
      </c>
      <c r="C8" s="73">
        <v>2552.453</v>
      </c>
      <c r="D8" s="73">
        <v>2578.4589999999998</v>
      </c>
      <c r="E8" s="73">
        <v>2493.4639999999999</v>
      </c>
      <c r="F8" s="73">
        <v>1763.2819999999999</v>
      </c>
      <c r="G8" s="73">
        <v>2227.9250000000002</v>
      </c>
      <c r="H8" s="73">
        <v>2016.329</v>
      </c>
      <c r="I8" s="73">
        <v>2790.4949999999999</v>
      </c>
      <c r="J8" s="73">
        <v>3027.482</v>
      </c>
      <c r="K8" s="73">
        <v>3070.1880000000001</v>
      </c>
      <c r="L8" s="73">
        <v>3493.7220000000002</v>
      </c>
      <c r="M8" s="73">
        <v>1541.114</v>
      </c>
    </row>
    <row r="9" spans="2:15">
      <c r="B9" s="72" t="s">
        <v>300</v>
      </c>
      <c r="C9" s="73">
        <v>583.60199999999998</v>
      </c>
      <c r="D9" s="73">
        <v>629.83399999999995</v>
      </c>
      <c r="E9" s="73">
        <v>616.91899999999998</v>
      </c>
      <c r="F9" s="73">
        <v>727.74800000000005</v>
      </c>
      <c r="G9" s="73">
        <v>683.01300000000003</v>
      </c>
      <c r="H9" s="73">
        <v>1193.777</v>
      </c>
      <c r="I9" s="73">
        <v>1016.905</v>
      </c>
      <c r="J9" s="73">
        <v>1151.7570000000001</v>
      </c>
      <c r="K9" s="73">
        <v>1386.6489999999999</v>
      </c>
      <c r="L9" s="73">
        <v>1559.4880000000001</v>
      </c>
      <c r="M9" s="73">
        <v>421.95499999999998</v>
      </c>
    </row>
    <row r="10" spans="2:15">
      <c r="B10" s="72" t="s">
        <v>301</v>
      </c>
      <c r="C10" s="73">
        <v>695.92</v>
      </c>
      <c r="D10" s="73">
        <v>1782.1880000000001</v>
      </c>
      <c r="E10" s="73">
        <v>1370.6020000000001</v>
      </c>
      <c r="F10" s="73">
        <v>2170.8829999999998</v>
      </c>
      <c r="G10" s="73">
        <v>1228.991</v>
      </c>
      <c r="H10" s="73">
        <v>1204.0630000000001</v>
      </c>
      <c r="I10" s="73">
        <v>1138.106</v>
      </c>
      <c r="J10" s="73">
        <v>1228.4949999999999</v>
      </c>
      <c r="K10" s="73">
        <v>2342.6770000000001</v>
      </c>
      <c r="L10" s="73">
        <v>1090.9369999999999</v>
      </c>
      <c r="M10" s="73">
        <v>1383.326</v>
      </c>
    </row>
    <row r="11" spans="2:15">
      <c r="B11" s="72" t="s">
        <v>302</v>
      </c>
      <c r="C11" s="73">
        <v>594.33100000000002</v>
      </c>
      <c r="D11" s="73">
        <v>316.41800000000001</v>
      </c>
      <c r="E11" s="73">
        <v>349.73599999999999</v>
      </c>
      <c r="F11" s="73">
        <v>245.98599999999999</v>
      </c>
      <c r="G11" s="73">
        <v>374.20100000000002</v>
      </c>
      <c r="H11" s="73">
        <v>745.63499999999999</v>
      </c>
      <c r="I11" s="73">
        <v>546.94899999999996</v>
      </c>
      <c r="J11" s="73">
        <v>459.22899999999998</v>
      </c>
      <c r="K11" s="73">
        <v>452.48500000000001</v>
      </c>
      <c r="L11" s="73">
        <v>811.221</v>
      </c>
      <c r="M11" s="73">
        <v>730.05</v>
      </c>
    </row>
    <row r="12" spans="2:15">
      <c r="B12" s="72" t="s">
        <v>303</v>
      </c>
      <c r="C12" s="73">
        <v>1386.82</v>
      </c>
      <c r="D12" s="73">
        <v>2516.88</v>
      </c>
      <c r="E12" s="73">
        <v>1525.248</v>
      </c>
      <c r="F12" s="73">
        <v>1177.807</v>
      </c>
      <c r="G12" s="73">
        <v>1306.22</v>
      </c>
      <c r="H12" s="73">
        <v>1904.287</v>
      </c>
      <c r="I12" s="73">
        <v>1647.8109999999999</v>
      </c>
      <c r="J12" s="73">
        <v>2062.5120000000002</v>
      </c>
      <c r="K12" s="73">
        <v>2539.65</v>
      </c>
      <c r="L12" s="73">
        <v>3874.723</v>
      </c>
      <c r="M12" s="73">
        <v>897.63599999999997</v>
      </c>
    </row>
    <row r="13" spans="2:15">
      <c r="B13" s="72" t="s">
        <v>304</v>
      </c>
      <c r="C13" s="73">
        <v>515.91099999999994</v>
      </c>
      <c r="D13" s="73">
        <v>509.74200000000002</v>
      </c>
      <c r="E13" s="73">
        <v>999.90800000000002</v>
      </c>
      <c r="F13" s="73">
        <v>1788.3510000000001</v>
      </c>
      <c r="G13" s="73">
        <v>958.17899999999997</v>
      </c>
      <c r="H13" s="73">
        <v>1500.598</v>
      </c>
      <c r="I13" s="73">
        <v>989.67600000000004</v>
      </c>
      <c r="J13" s="73">
        <v>770.22400000000005</v>
      </c>
      <c r="K13" s="73">
        <v>833.35799999999995</v>
      </c>
      <c r="L13" s="73">
        <v>614.82399999999996</v>
      </c>
      <c r="M13" s="73">
        <v>407.649</v>
      </c>
    </row>
    <row r="14" spans="2:15">
      <c r="B14" s="72" t="s">
        <v>305</v>
      </c>
      <c r="C14" s="73">
        <v>941.89</v>
      </c>
      <c r="D14" s="73">
        <v>737.91099999999994</v>
      </c>
      <c r="E14" s="73">
        <v>1372.396</v>
      </c>
      <c r="F14" s="73">
        <v>1002.341</v>
      </c>
      <c r="G14" s="73">
        <v>1307.413</v>
      </c>
      <c r="H14" s="73">
        <v>1465.6479999999999</v>
      </c>
      <c r="I14" s="73">
        <v>2041.856</v>
      </c>
      <c r="J14" s="73">
        <v>2190.4609999999998</v>
      </c>
      <c r="K14" s="73">
        <v>997.86800000000005</v>
      </c>
      <c r="L14" s="73">
        <v>1110.942</v>
      </c>
      <c r="M14" s="73">
        <v>794.62900000000002</v>
      </c>
    </row>
    <row r="15" spans="2:15">
      <c r="B15" s="72" t="s">
        <v>306</v>
      </c>
      <c r="C15" s="73">
        <v>887.51499999999999</v>
      </c>
      <c r="D15" s="73">
        <v>599.59</v>
      </c>
      <c r="E15" s="73">
        <v>923.36199999999997</v>
      </c>
      <c r="F15" s="73">
        <v>1054.6600000000001</v>
      </c>
      <c r="G15" s="73">
        <v>910.76900000000001</v>
      </c>
      <c r="H15" s="73">
        <v>1150.171</v>
      </c>
      <c r="I15" s="73">
        <v>1632.2380000000001</v>
      </c>
      <c r="J15" s="73">
        <v>1749.9849999999999</v>
      </c>
      <c r="K15" s="73">
        <v>1841.829</v>
      </c>
      <c r="L15" s="73">
        <v>4121.9669999999996</v>
      </c>
      <c r="M15" s="73">
        <v>1253.326</v>
      </c>
    </row>
    <row r="16" spans="2:15">
      <c r="B16" s="72" t="s">
        <v>307</v>
      </c>
      <c r="C16" s="73">
        <v>691.78599999999994</v>
      </c>
      <c r="D16" s="73">
        <v>661.49400000000003</v>
      </c>
      <c r="E16" s="73">
        <v>587.13499999999999</v>
      </c>
      <c r="F16" s="73">
        <v>451.45299999999997</v>
      </c>
      <c r="G16" s="73">
        <v>570.71400000000006</v>
      </c>
      <c r="H16" s="73">
        <v>988.57</v>
      </c>
      <c r="I16" s="73">
        <v>1092.046</v>
      </c>
      <c r="J16" s="73">
        <v>949.80899999999997</v>
      </c>
      <c r="K16" s="73">
        <v>1925.133</v>
      </c>
      <c r="L16" s="73">
        <v>2109.3449999999998</v>
      </c>
      <c r="M16" s="73">
        <v>459.786</v>
      </c>
    </row>
    <row r="17" spans="2:13">
      <c r="B17" s="72" t="s">
        <v>308</v>
      </c>
      <c r="C17" s="73">
        <v>2590.5430000000001</v>
      </c>
      <c r="D17" s="73">
        <v>1308.3900000000001</v>
      </c>
      <c r="E17" s="73">
        <v>2743.8910000000001</v>
      </c>
      <c r="F17" s="73">
        <v>3648.3829999999998</v>
      </c>
      <c r="G17" s="73">
        <v>3015.567</v>
      </c>
      <c r="H17" s="73">
        <v>1712.2239999999999</v>
      </c>
      <c r="I17" s="73">
        <v>2857.12</v>
      </c>
      <c r="J17" s="73">
        <v>2182.058</v>
      </c>
      <c r="K17" s="73">
        <v>3200.53</v>
      </c>
      <c r="L17" s="73">
        <v>5284.6719999999996</v>
      </c>
      <c r="M17" s="73">
        <v>2136.1590000000001</v>
      </c>
    </row>
    <row r="18" spans="2:13">
      <c r="B18" s="72" t="s">
        <v>309</v>
      </c>
      <c r="C18" s="73">
        <v>876.91099999999994</v>
      </c>
      <c r="D18" s="73">
        <v>958.08900000000006</v>
      </c>
      <c r="E18" s="73">
        <v>725.12900000000002</v>
      </c>
      <c r="F18" s="73">
        <v>676.66899999999998</v>
      </c>
      <c r="G18" s="73">
        <v>823.65899999999999</v>
      </c>
      <c r="H18" s="73">
        <v>902.51099999999997</v>
      </c>
      <c r="I18" s="73">
        <v>1507.191</v>
      </c>
      <c r="J18" s="73">
        <v>1104.9280000000001</v>
      </c>
      <c r="K18" s="73">
        <v>1454.2380000000001</v>
      </c>
      <c r="L18" s="73">
        <v>2312.6950000000002</v>
      </c>
      <c r="M18" s="73">
        <v>753.47699999999998</v>
      </c>
    </row>
    <row r="19" spans="2:13">
      <c r="B19" s="72" t="s">
        <v>310</v>
      </c>
      <c r="C19" s="73">
        <v>745.99900000000002</v>
      </c>
      <c r="D19" s="73">
        <v>923.98099999999999</v>
      </c>
      <c r="E19" s="73">
        <v>653.83199999999999</v>
      </c>
      <c r="F19" s="73">
        <v>948.59199999999998</v>
      </c>
      <c r="G19" s="73">
        <v>1324.905</v>
      </c>
      <c r="H19" s="73">
        <v>1001.264</v>
      </c>
      <c r="I19" s="73">
        <v>1032.2719999999999</v>
      </c>
      <c r="J19" s="73">
        <v>1178.3900000000001</v>
      </c>
      <c r="K19" s="73">
        <v>2045.2750000000001</v>
      </c>
      <c r="L19" s="73">
        <v>1469.066</v>
      </c>
      <c r="M19" s="73">
        <v>455.87700000000001</v>
      </c>
    </row>
    <row r="20" spans="2:13">
      <c r="B20" s="72" t="s">
        <v>311</v>
      </c>
      <c r="C20" s="73">
        <v>1814.874</v>
      </c>
      <c r="D20" s="73">
        <v>2851.35</v>
      </c>
      <c r="E20" s="73">
        <v>2628.9059999999999</v>
      </c>
      <c r="F20" s="73">
        <v>2500.4110000000001</v>
      </c>
      <c r="G20" s="73">
        <v>2682.5619999999999</v>
      </c>
      <c r="H20" s="73">
        <v>4793.9040000000005</v>
      </c>
      <c r="I20" s="73">
        <v>3248.33</v>
      </c>
      <c r="J20" s="73">
        <v>4382.1949999999997</v>
      </c>
      <c r="K20" s="73">
        <v>5691.1469999999999</v>
      </c>
      <c r="L20" s="73">
        <v>6652.3739999999998</v>
      </c>
      <c r="M20" s="73">
        <v>3468.93</v>
      </c>
    </row>
    <row r="22" spans="2:13">
      <c r="B22" s="296" t="s">
        <v>312</v>
      </c>
      <c r="C22" s="98">
        <v>2005</v>
      </c>
      <c r="D22" s="98">
        <v>2007</v>
      </c>
      <c r="E22" s="98">
        <v>2008</v>
      </c>
      <c r="F22" s="98">
        <v>2009</v>
      </c>
      <c r="G22" s="98">
        <v>2010</v>
      </c>
      <c r="H22" s="98">
        <v>2011</v>
      </c>
      <c r="I22" s="98">
        <v>2012</v>
      </c>
      <c r="J22" s="98">
        <v>2013</v>
      </c>
      <c r="K22" s="98">
        <v>2014</v>
      </c>
      <c r="L22" s="98">
        <v>2015</v>
      </c>
      <c r="M22" s="98">
        <v>2016</v>
      </c>
    </row>
    <row r="23" spans="2:13">
      <c r="B23" s="297" t="s">
        <v>297</v>
      </c>
      <c r="C23" s="71">
        <v>18248.315999999999</v>
      </c>
      <c r="D23" s="71">
        <v>19899.541000000001</v>
      </c>
      <c r="E23" s="71">
        <v>20327.242999999995</v>
      </c>
      <c r="F23" s="71">
        <v>23491.144000000004</v>
      </c>
      <c r="G23" s="71">
        <v>22646.762999999999</v>
      </c>
      <c r="H23" s="71">
        <v>24814.074000000001</v>
      </c>
      <c r="I23" s="71">
        <v>25617.059000000001</v>
      </c>
      <c r="J23" s="71">
        <v>27074.370999999999</v>
      </c>
      <c r="K23" s="71">
        <v>31390.275000000001</v>
      </c>
      <c r="L23" s="71">
        <f t="shared" ref="L23:M25" si="0">+L6</f>
        <v>40109.603999999999</v>
      </c>
      <c r="M23" s="71">
        <f t="shared" si="0"/>
        <v>25475.951000000001</v>
      </c>
    </row>
    <row r="24" spans="2:13">
      <c r="B24" s="72" t="s">
        <v>313</v>
      </c>
      <c r="C24" s="73">
        <v>3369.761</v>
      </c>
      <c r="D24" s="73">
        <v>3525.2150000000001</v>
      </c>
      <c r="E24" s="73">
        <v>3336.7150000000001</v>
      </c>
      <c r="F24" s="73">
        <v>5334.5780000000004</v>
      </c>
      <c r="G24" s="73">
        <v>5232.6450000000004</v>
      </c>
      <c r="H24" s="73">
        <v>4235.0929999999998</v>
      </c>
      <c r="I24" s="73">
        <v>4076.0639999999999</v>
      </c>
      <c r="J24" s="73">
        <v>4636.8459999999995</v>
      </c>
      <c r="K24" s="73">
        <v>3609.248</v>
      </c>
      <c r="L24" s="73">
        <f t="shared" si="0"/>
        <v>5603.6279999999997</v>
      </c>
      <c r="M24" s="73">
        <f t="shared" si="0"/>
        <v>10772.037</v>
      </c>
    </row>
    <row r="25" spans="2:13">
      <c r="B25" s="72" t="s">
        <v>314</v>
      </c>
      <c r="C25" s="73">
        <v>2552.453</v>
      </c>
      <c r="D25" s="73">
        <v>2578.4589999999998</v>
      </c>
      <c r="E25" s="73">
        <v>2493.4639999999999</v>
      </c>
      <c r="F25" s="73">
        <v>1763.2819999999999</v>
      </c>
      <c r="G25" s="73">
        <v>2227.9250000000002</v>
      </c>
      <c r="H25" s="73">
        <v>2016.329</v>
      </c>
      <c r="I25" s="73">
        <v>2790.4949999999999</v>
      </c>
      <c r="J25" s="73">
        <v>3027.482</v>
      </c>
      <c r="K25" s="73">
        <v>3070.1880000000001</v>
      </c>
      <c r="L25" s="73">
        <f t="shared" si="0"/>
        <v>3493.7220000000002</v>
      </c>
      <c r="M25" s="73">
        <f t="shared" si="0"/>
        <v>1541.114</v>
      </c>
    </row>
    <row r="26" spans="2:13">
      <c r="B26" s="72" t="s">
        <v>315</v>
      </c>
      <c r="C26" s="73">
        <v>1279.5219999999999</v>
      </c>
      <c r="D26" s="73">
        <v>2412.0219999999999</v>
      </c>
      <c r="E26" s="73">
        <v>1987.5210000000002</v>
      </c>
      <c r="F26" s="73">
        <v>2898.6309999999999</v>
      </c>
      <c r="G26" s="73">
        <v>1912.0039999999999</v>
      </c>
      <c r="H26" s="73">
        <v>2397.84</v>
      </c>
      <c r="I26" s="73">
        <v>2155.011</v>
      </c>
      <c r="J26" s="73">
        <v>2380.252</v>
      </c>
      <c r="K26" s="73">
        <v>3729.326</v>
      </c>
      <c r="L26" s="73">
        <f>+L9+L10</f>
        <v>2650.4250000000002</v>
      </c>
      <c r="M26" s="73">
        <f>+M9+M10</f>
        <v>1805.2809999999999</v>
      </c>
    </row>
    <row r="27" spans="2:13">
      <c r="B27" s="72" t="s">
        <v>316</v>
      </c>
      <c r="C27" s="73">
        <v>1981.1509999999998</v>
      </c>
      <c r="D27" s="73">
        <v>2833.2980000000002</v>
      </c>
      <c r="E27" s="73">
        <v>1874.9839999999999</v>
      </c>
      <c r="F27" s="73">
        <v>1423.7930000000001</v>
      </c>
      <c r="G27" s="73">
        <v>1680.421</v>
      </c>
      <c r="H27" s="73">
        <v>2649.922</v>
      </c>
      <c r="I27" s="73">
        <v>2194.7599999999998</v>
      </c>
      <c r="J27" s="73">
        <v>2521.741</v>
      </c>
      <c r="K27" s="73">
        <v>2992.1350000000002</v>
      </c>
      <c r="L27" s="73">
        <f>+L11+L12</f>
        <v>4685.9439999999995</v>
      </c>
      <c r="M27" s="73">
        <f>+M11+M12</f>
        <v>1627.6859999999999</v>
      </c>
    </row>
    <row r="28" spans="2:13">
      <c r="B28" s="72" t="s">
        <v>317</v>
      </c>
      <c r="C28" s="73">
        <v>2345.3159999999998</v>
      </c>
      <c r="D28" s="73">
        <v>1847.2429999999999</v>
      </c>
      <c r="E28" s="73">
        <v>3295.6660000000002</v>
      </c>
      <c r="F28" s="73">
        <v>3845.3519999999999</v>
      </c>
      <c r="G28" s="73">
        <v>3176.3609999999999</v>
      </c>
      <c r="H28" s="73">
        <v>4116.4170000000004</v>
      </c>
      <c r="I28" s="73">
        <v>4663.7700000000004</v>
      </c>
      <c r="J28" s="73">
        <v>4710.67</v>
      </c>
      <c r="K28" s="73">
        <v>3673.0550000000003</v>
      </c>
      <c r="L28" s="73">
        <f>+L13+L14+L15</f>
        <v>5847.7330000000002</v>
      </c>
      <c r="M28" s="73">
        <f>+M13+M14+M15</f>
        <v>2455.6040000000003</v>
      </c>
    </row>
    <row r="29" spans="2:13">
      <c r="B29" s="72" t="s">
        <v>318</v>
      </c>
      <c r="C29" s="73">
        <v>3282.3290000000002</v>
      </c>
      <c r="D29" s="73">
        <v>1969.884</v>
      </c>
      <c r="E29" s="73">
        <v>3331.0259999999998</v>
      </c>
      <c r="F29" s="73">
        <v>4099.8359999999993</v>
      </c>
      <c r="G29" s="73">
        <v>3586.2809999999999</v>
      </c>
      <c r="H29" s="73">
        <v>2700.7939999999999</v>
      </c>
      <c r="I29" s="73">
        <v>3949.1660000000002</v>
      </c>
      <c r="J29" s="73">
        <v>3131.8670000000002</v>
      </c>
      <c r="K29" s="73">
        <v>5125.6630000000005</v>
      </c>
      <c r="L29" s="73">
        <f>+L16+L17</f>
        <v>7394.0169999999998</v>
      </c>
      <c r="M29" s="73">
        <f>+M16+M17</f>
        <v>2595.9450000000002</v>
      </c>
    </row>
    <row r="30" spans="2:13">
      <c r="B30" s="72" t="s">
        <v>319</v>
      </c>
      <c r="C30" s="73">
        <v>1622.9099999999999</v>
      </c>
      <c r="D30" s="73">
        <v>1882.0700000000002</v>
      </c>
      <c r="E30" s="73">
        <v>1378.961</v>
      </c>
      <c r="F30" s="73">
        <v>1625.261</v>
      </c>
      <c r="G30" s="73">
        <v>2148.5639999999999</v>
      </c>
      <c r="H30" s="73">
        <v>1903.7750000000001</v>
      </c>
      <c r="I30" s="73">
        <v>2539.4629999999997</v>
      </c>
      <c r="J30" s="73">
        <v>2283.3180000000002</v>
      </c>
      <c r="K30" s="73">
        <v>3499.5129999999999</v>
      </c>
      <c r="L30" s="73">
        <f>+L18+L19</f>
        <v>3781.7610000000004</v>
      </c>
      <c r="M30" s="73">
        <f>+M18+M19</f>
        <v>1209.354</v>
      </c>
    </row>
    <row r="31" spans="2:13">
      <c r="B31" s="72" t="s">
        <v>320</v>
      </c>
      <c r="C31" s="73">
        <v>1814.874</v>
      </c>
      <c r="D31" s="73">
        <v>2851.35</v>
      </c>
      <c r="E31" s="73">
        <v>2628.9059999999999</v>
      </c>
      <c r="F31" s="73">
        <v>2500.4110000000001</v>
      </c>
      <c r="G31" s="73">
        <v>2682.5619999999999</v>
      </c>
      <c r="H31" s="73">
        <v>4793.9040000000005</v>
      </c>
      <c r="I31" s="73">
        <v>3248.33</v>
      </c>
      <c r="J31" s="73">
        <v>4382.1949999999997</v>
      </c>
      <c r="K31" s="73">
        <v>5691.1469999999999</v>
      </c>
      <c r="L31" s="73">
        <f>+L20</f>
        <v>6652.3739999999998</v>
      </c>
      <c r="M31" s="73">
        <f>+M20</f>
        <v>3468.93</v>
      </c>
    </row>
    <row r="34" spans="2:16">
      <c r="B34" s="188" t="s">
        <v>444</v>
      </c>
      <c r="C34" s="188" t="s">
        <v>198</v>
      </c>
    </row>
    <row r="35" spans="2:16">
      <c r="B35" s="188" t="s">
        <v>330</v>
      </c>
      <c r="C35" s="188" t="s">
        <v>991</v>
      </c>
    </row>
    <row r="36" spans="2:16">
      <c r="B36" s="294" t="s">
        <v>446</v>
      </c>
      <c r="C36" s="85" t="s">
        <v>990</v>
      </c>
    </row>
    <row r="37" spans="2:16">
      <c r="B37" s="294" t="s">
        <v>447</v>
      </c>
      <c r="C37" s="192" t="s">
        <v>989</v>
      </c>
    </row>
    <row r="38" spans="2:16">
      <c r="B38" s="294" t="s">
        <v>329</v>
      </c>
      <c r="C38" s="188" t="s">
        <v>992</v>
      </c>
    </row>
    <row r="40" spans="2:16">
      <c r="B40" s="99" t="s">
        <v>475</v>
      </c>
      <c r="C40" s="101"/>
      <c r="D40" s="101"/>
      <c r="E40" s="101"/>
      <c r="F40" s="101"/>
      <c r="G40" s="101"/>
      <c r="H40" s="101"/>
      <c r="I40" s="101"/>
      <c r="J40" s="101"/>
      <c r="K40" s="101"/>
    </row>
    <row r="42" spans="2:16" ht="15" customHeight="1">
      <c r="C42" s="101"/>
      <c r="D42" s="101"/>
      <c r="E42" s="101"/>
      <c r="F42" s="101"/>
      <c r="G42" s="101"/>
      <c r="H42" s="101"/>
      <c r="I42" s="101"/>
      <c r="J42" s="101"/>
      <c r="K42" s="101"/>
      <c r="L42" s="101"/>
      <c r="M42" s="100"/>
      <c r="N42" s="188"/>
      <c r="O42" s="188"/>
      <c r="P42" s="188"/>
    </row>
  </sheetData>
  <hyperlinks>
    <hyperlink ref="B1" location="'NČI 2014+ v14 '!N52" display="zpět" xr:uid="{00000000-0004-0000-3200-000000000000}"/>
  </hyperlinks>
  <pageMargins left="0.7" right="0.7" top="0.78740157499999996" bottom="0.78740157499999996"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B1:J39"/>
  <sheetViews>
    <sheetView workbookViewId="0">
      <pane xSplit="2" ySplit="5" topLeftCell="C6" activePane="bottomRight" state="frozen"/>
      <selection activeCell="C6" sqref="C6"/>
      <selection pane="topRight" activeCell="C6" sqref="C6"/>
      <selection pane="bottomLeft" activeCell="C6" sqref="C6"/>
      <selection pane="bottomRight" activeCell="B1" sqref="B1"/>
    </sheetView>
  </sheetViews>
  <sheetFormatPr defaultRowHeight="14.5"/>
  <cols>
    <col min="1" max="1" width="3.81640625" customWidth="1"/>
    <col min="2" max="2" width="18.1796875" customWidth="1"/>
  </cols>
  <sheetData>
    <row r="1" spans="2:10">
      <c r="B1" s="182" t="s">
        <v>295</v>
      </c>
    </row>
    <row r="2" spans="2:10">
      <c r="B2" s="66" t="s">
        <v>443</v>
      </c>
      <c r="C2" s="153"/>
      <c r="D2" s="153"/>
      <c r="E2" s="153"/>
      <c r="F2" s="153"/>
    </row>
    <row r="3" spans="2:10">
      <c r="B3" s="83" t="s">
        <v>515</v>
      </c>
      <c r="C3" s="83"/>
      <c r="D3" s="189"/>
      <c r="E3" s="153"/>
      <c r="F3" s="153"/>
    </row>
    <row r="4" spans="2:10">
      <c r="B4" s="153"/>
      <c r="C4" s="153"/>
      <c r="D4" s="95"/>
      <c r="E4" s="153"/>
      <c r="J4" s="67" t="s">
        <v>18</v>
      </c>
    </row>
    <row r="5" spans="2:10">
      <c r="B5" s="68" t="s">
        <v>296</v>
      </c>
      <c r="C5" s="98">
        <v>2011</v>
      </c>
      <c r="D5" s="98">
        <v>2012</v>
      </c>
      <c r="E5" s="98">
        <v>2013</v>
      </c>
      <c r="F5" s="98">
        <v>2014</v>
      </c>
      <c r="G5" s="98">
        <v>2015</v>
      </c>
      <c r="H5" s="98">
        <v>2016</v>
      </c>
      <c r="I5" s="98">
        <v>2017</v>
      </c>
    </row>
    <row r="6" spans="2:10">
      <c r="B6" s="70" t="s">
        <v>297</v>
      </c>
      <c r="C6" s="71">
        <v>93.42</v>
      </c>
      <c r="D6" s="71">
        <v>93.47</v>
      </c>
      <c r="E6" s="71">
        <v>93.75</v>
      </c>
      <c r="F6" s="71">
        <v>94.226923288508658</v>
      </c>
      <c r="G6" s="71">
        <v>94.18</v>
      </c>
      <c r="H6" s="71">
        <v>94.389167453071792</v>
      </c>
      <c r="I6" s="71">
        <v>94.74</v>
      </c>
    </row>
    <row r="7" spans="2:10">
      <c r="B7" s="72" t="s">
        <v>298</v>
      </c>
      <c r="C7" s="73">
        <v>100</v>
      </c>
      <c r="D7" s="73">
        <v>99.74</v>
      </c>
      <c r="E7" s="73">
        <v>99.95</v>
      </c>
      <c r="F7" s="73">
        <v>100</v>
      </c>
      <c r="G7" s="73">
        <v>100</v>
      </c>
      <c r="H7" s="73">
        <v>100</v>
      </c>
      <c r="I7" s="73">
        <v>100</v>
      </c>
    </row>
    <row r="8" spans="2:10">
      <c r="B8" s="72" t="s">
        <v>299</v>
      </c>
      <c r="C8" s="73">
        <v>84.47</v>
      </c>
      <c r="D8" s="73">
        <v>83.84</v>
      </c>
      <c r="E8" s="73">
        <v>83.71</v>
      </c>
      <c r="F8" s="73">
        <v>85.416598237467525</v>
      </c>
      <c r="G8" s="73">
        <v>84.63</v>
      </c>
      <c r="H8" s="73">
        <v>85.960086975501198</v>
      </c>
      <c r="I8" s="73">
        <v>86.41</v>
      </c>
    </row>
    <row r="9" spans="2:10">
      <c r="B9" s="72" t="s">
        <v>300</v>
      </c>
      <c r="C9" s="73">
        <v>90.45</v>
      </c>
      <c r="D9" s="73">
        <v>90.6</v>
      </c>
      <c r="E9" s="73">
        <v>89.47</v>
      </c>
      <c r="F9" s="73">
        <v>89.914603453229731</v>
      </c>
      <c r="G9" s="73">
        <v>90.85</v>
      </c>
      <c r="H9" s="73">
        <v>90.089408388126714</v>
      </c>
      <c r="I9" s="73">
        <v>90.7</v>
      </c>
    </row>
    <row r="10" spans="2:10">
      <c r="B10" s="72" t="s">
        <v>301</v>
      </c>
      <c r="C10" s="73">
        <v>83.69</v>
      </c>
      <c r="D10" s="73">
        <v>83.39</v>
      </c>
      <c r="E10" s="73">
        <v>83.28</v>
      </c>
      <c r="F10" s="73">
        <v>84.106426384990755</v>
      </c>
      <c r="G10" s="73">
        <v>83.89</v>
      </c>
      <c r="H10" s="73">
        <v>84.385722545954394</v>
      </c>
      <c r="I10" s="73">
        <v>84.99</v>
      </c>
      <c r="J10" s="294"/>
    </row>
    <row r="11" spans="2:10">
      <c r="B11" s="72" t="s">
        <v>302</v>
      </c>
      <c r="C11" s="73">
        <v>99.73</v>
      </c>
      <c r="D11" s="73">
        <v>100</v>
      </c>
      <c r="E11" s="73">
        <v>100</v>
      </c>
      <c r="F11" s="73">
        <v>100</v>
      </c>
      <c r="G11" s="73">
        <v>100</v>
      </c>
      <c r="H11" s="73">
        <v>100</v>
      </c>
      <c r="I11" s="73">
        <v>100</v>
      </c>
      <c r="J11" s="294"/>
    </row>
    <row r="12" spans="2:10">
      <c r="B12" s="72" t="s">
        <v>303</v>
      </c>
      <c r="C12" s="73">
        <v>96.34</v>
      </c>
      <c r="D12" s="73">
        <v>95.97</v>
      </c>
      <c r="E12" s="73">
        <v>96.66</v>
      </c>
      <c r="F12" s="73">
        <v>97.052943237603799</v>
      </c>
      <c r="G12" s="73">
        <v>97.47</v>
      </c>
      <c r="H12" s="73">
        <v>97.507722242490587</v>
      </c>
      <c r="I12" s="73">
        <v>97.79</v>
      </c>
    </row>
    <row r="13" spans="2:10">
      <c r="B13" s="72" t="s">
        <v>304</v>
      </c>
      <c r="C13" s="73">
        <v>88.85</v>
      </c>
      <c r="D13" s="73">
        <v>90</v>
      </c>
      <c r="E13" s="73">
        <v>91.82</v>
      </c>
      <c r="F13" s="73">
        <v>91.771665834877268</v>
      </c>
      <c r="G13" s="73">
        <v>92.72</v>
      </c>
      <c r="H13" s="73">
        <v>92.703650105979619</v>
      </c>
      <c r="I13" s="73">
        <v>92.37</v>
      </c>
    </row>
    <row r="14" spans="2:10">
      <c r="B14" s="72" t="s">
        <v>305</v>
      </c>
      <c r="C14" s="73">
        <v>92.27</v>
      </c>
      <c r="D14" s="73">
        <v>93.34</v>
      </c>
      <c r="E14" s="73">
        <v>94.25</v>
      </c>
      <c r="F14" s="73">
        <v>93.847171623801501</v>
      </c>
      <c r="G14" s="73">
        <v>94.41</v>
      </c>
      <c r="H14" s="73">
        <v>94.926856527032157</v>
      </c>
      <c r="I14" s="73">
        <v>94.51</v>
      </c>
    </row>
    <row r="15" spans="2:10">
      <c r="B15" s="72" t="s">
        <v>306</v>
      </c>
      <c r="C15" s="73">
        <v>96.64</v>
      </c>
      <c r="D15" s="73">
        <v>96.78</v>
      </c>
      <c r="E15" s="73">
        <v>97.61</v>
      </c>
      <c r="F15" s="73">
        <v>97.260849936738168</v>
      </c>
      <c r="G15" s="73">
        <v>97.6</v>
      </c>
      <c r="H15" s="73">
        <v>97.531327859871112</v>
      </c>
      <c r="I15" s="73">
        <v>97.7</v>
      </c>
    </row>
    <row r="16" spans="2:10">
      <c r="B16" s="72" t="s">
        <v>307</v>
      </c>
      <c r="C16" s="73">
        <v>94.58</v>
      </c>
      <c r="D16" s="73">
        <v>94.55</v>
      </c>
      <c r="E16" s="73">
        <v>95.43</v>
      </c>
      <c r="F16" s="73">
        <v>95.630443563409059</v>
      </c>
      <c r="G16" s="73">
        <v>95.47</v>
      </c>
      <c r="H16" s="73">
        <v>96.232032632412057</v>
      </c>
      <c r="I16" s="73">
        <v>96.1</v>
      </c>
    </row>
    <row r="17" spans="2:9">
      <c r="B17" s="72" t="s">
        <v>308</v>
      </c>
      <c r="C17" s="73">
        <v>95.03</v>
      </c>
      <c r="D17" s="73">
        <v>94.83</v>
      </c>
      <c r="E17" s="73">
        <v>95.42</v>
      </c>
      <c r="F17" s="73">
        <v>96.987472216954615</v>
      </c>
      <c r="G17" s="73">
        <v>95.34</v>
      </c>
      <c r="H17" s="73">
        <v>94.69876938448833</v>
      </c>
      <c r="I17" s="73">
        <v>95.25</v>
      </c>
    </row>
    <row r="18" spans="2:9">
      <c r="B18" s="72" t="s">
        <v>309</v>
      </c>
      <c r="C18" s="73">
        <v>89.85</v>
      </c>
      <c r="D18" s="73">
        <v>90.77</v>
      </c>
      <c r="E18" s="73">
        <v>90.8</v>
      </c>
      <c r="F18" s="73">
        <v>90.477103766807261</v>
      </c>
      <c r="G18" s="73">
        <v>91.36</v>
      </c>
      <c r="H18" s="73">
        <v>91.807828968223305</v>
      </c>
      <c r="I18" s="73">
        <v>93.27</v>
      </c>
    </row>
    <row r="19" spans="2:9">
      <c r="B19" s="72" t="s">
        <v>310</v>
      </c>
      <c r="C19" s="73">
        <v>92.11</v>
      </c>
      <c r="D19" s="73">
        <v>93.35</v>
      </c>
      <c r="E19" s="73">
        <v>93.81</v>
      </c>
      <c r="F19" s="73">
        <v>94.211962876539062</v>
      </c>
      <c r="G19" s="73">
        <v>94.94</v>
      </c>
      <c r="H19" s="73">
        <v>95.82542304696527</v>
      </c>
      <c r="I19" s="73">
        <v>97.51</v>
      </c>
    </row>
    <row r="20" spans="2:9">
      <c r="B20" s="72" t="s">
        <v>311</v>
      </c>
      <c r="C20" s="73">
        <v>99.86</v>
      </c>
      <c r="D20" s="73">
        <v>99.72</v>
      </c>
      <c r="E20" s="73">
        <v>99.8</v>
      </c>
      <c r="F20" s="73">
        <v>99.943446432219787</v>
      </c>
      <c r="G20" s="73">
        <v>99.91</v>
      </c>
      <c r="H20" s="73">
        <v>99.923777022874503</v>
      </c>
      <c r="I20" s="73">
        <v>99.91</v>
      </c>
    </row>
    <row r="21" spans="2:9">
      <c r="B21" s="80"/>
      <c r="C21" s="153"/>
      <c r="D21" s="153"/>
      <c r="E21" s="79"/>
      <c r="F21" s="153"/>
      <c r="G21" s="79"/>
      <c r="H21" s="294"/>
      <c r="I21" s="79"/>
    </row>
    <row r="22" spans="2:9">
      <c r="B22" s="153"/>
      <c r="C22" s="153"/>
      <c r="D22" s="153"/>
      <c r="E22" s="153"/>
      <c r="F22" s="153"/>
      <c r="G22" s="294"/>
      <c r="H22" s="294"/>
      <c r="I22" s="294"/>
    </row>
    <row r="23" spans="2:9">
      <c r="B23" s="68" t="s">
        <v>312</v>
      </c>
      <c r="C23" s="98">
        <v>2011</v>
      </c>
      <c r="D23" s="98">
        <v>2012</v>
      </c>
      <c r="E23" s="98">
        <v>2013</v>
      </c>
      <c r="F23" s="98">
        <v>2014</v>
      </c>
      <c r="G23" s="98">
        <v>2015</v>
      </c>
      <c r="H23" s="98">
        <v>2016</v>
      </c>
      <c r="I23" s="98">
        <v>2017</v>
      </c>
    </row>
    <row r="24" spans="2:9">
      <c r="B24" s="70" t="s">
        <v>297</v>
      </c>
      <c r="C24" s="71">
        <v>93.425090729965333</v>
      </c>
      <c r="D24" s="71">
        <v>93.470850445977021</v>
      </c>
      <c r="E24" s="71">
        <v>93.75</v>
      </c>
      <c r="F24" s="71">
        <v>94.226923288508658</v>
      </c>
      <c r="G24" s="71">
        <v>94.18</v>
      </c>
      <c r="H24" s="71">
        <v>94.389167453071792</v>
      </c>
      <c r="I24" s="71">
        <v>94.737410469568857</v>
      </c>
    </row>
    <row r="25" spans="2:9">
      <c r="B25" s="72" t="s">
        <v>313</v>
      </c>
      <c r="C25" s="73">
        <v>100</v>
      </c>
      <c r="D25" s="73">
        <v>99.743184623239614</v>
      </c>
      <c r="E25" s="73">
        <v>99.95</v>
      </c>
      <c r="F25" s="73">
        <v>100</v>
      </c>
      <c r="G25" s="73">
        <v>100</v>
      </c>
      <c r="H25" s="73">
        <v>100</v>
      </c>
      <c r="I25" s="73">
        <v>100</v>
      </c>
    </row>
    <row r="26" spans="2:9">
      <c r="B26" s="72" t="s">
        <v>314</v>
      </c>
      <c r="C26" s="73">
        <v>84.473440874491402</v>
      </c>
      <c r="D26" s="73">
        <v>83.835389538432821</v>
      </c>
      <c r="E26" s="73">
        <v>83.71</v>
      </c>
      <c r="F26" s="73">
        <v>85.416598237467525</v>
      </c>
      <c r="G26" s="73">
        <v>84.6302890618079</v>
      </c>
      <c r="H26" s="73">
        <v>85.960086975501198</v>
      </c>
      <c r="I26" s="73">
        <v>86.40932755074401</v>
      </c>
    </row>
    <row r="27" spans="2:9">
      <c r="B27" s="72" t="s">
        <v>315</v>
      </c>
      <c r="C27" s="73">
        <v>87.254120765344155</v>
      </c>
      <c r="D27" s="73">
        <v>87.187240617115066</v>
      </c>
      <c r="E27" s="73">
        <v>86.54</v>
      </c>
      <c r="F27" s="73">
        <v>87.161409987909849</v>
      </c>
      <c r="G27" s="73">
        <v>87.550671623149043</v>
      </c>
      <c r="H27" s="73">
        <v>87.379856819181782</v>
      </c>
      <c r="I27" s="73">
        <v>87.984788564494664</v>
      </c>
    </row>
    <row r="28" spans="2:9">
      <c r="B28" s="72" t="s">
        <v>316</v>
      </c>
      <c r="C28" s="73">
        <v>97.256855432138238</v>
      </c>
      <c r="D28" s="73">
        <v>97.047267616155409</v>
      </c>
      <c r="E28" s="73">
        <v>97.56</v>
      </c>
      <c r="F28" s="73">
        <v>97.838741887613153</v>
      </c>
      <c r="G28" s="73">
        <v>98.144198123340402</v>
      </c>
      <c r="H28" s="73">
        <v>98.169552623799035</v>
      </c>
      <c r="I28" s="73">
        <v>98.377484066254311</v>
      </c>
    </row>
    <row r="29" spans="2:9">
      <c r="B29" s="72" t="s">
        <v>317</v>
      </c>
      <c r="C29" s="73">
        <v>92.773861710676016</v>
      </c>
      <c r="D29" s="73">
        <v>93.546740286363644</v>
      </c>
      <c r="E29" s="73">
        <v>94.69</v>
      </c>
      <c r="F29" s="73">
        <v>94.412047373912486</v>
      </c>
      <c r="G29" s="73">
        <v>95.008326314538891</v>
      </c>
      <c r="H29" s="73">
        <v>95.170066628689128</v>
      </c>
      <c r="I29" s="73">
        <v>94.976823911439695</v>
      </c>
    </row>
    <row r="30" spans="2:9">
      <c r="B30" s="72" t="s">
        <v>318</v>
      </c>
      <c r="C30" s="73">
        <v>94.893999793612608</v>
      </c>
      <c r="D30" s="73">
        <v>94.746150304181214</v>
      </c>
      <c r="E30" s="73">
        <v>95.42</v>
      </c>
      <c r="F30" s="73">
        <v>96.575679901754285</v>
      </c>
      <c r="G30" s="73">
        <v>95.380406043717727</v>
      </c>
      <c r="H30" s="73">
        <v>95.161784861332762</v>
      </c>
      <c r="I30" s="73">
        <v>95.50883607195388</v>
      </c>
    </row>
    <row r="31" spans="2:9">
      <c r="B31" s="72" t="s">
        <v>319</v>
      </c>
      <c r="C31" s="73">
        <v>90.939686101027633</v>
      </c>
      <c r="D31" s="73">
        <v>92.011652867218643</v>
      </c>
      <c r="E31" s="73">
        <v>92.24</v>
      </c>
      <c r="F31" s="73">
        <v>92.267692796197522</v>
      </c>
      <c r="G31" s="73">
        <v>93.078573876034696</v>
      </c>
      <c r="H31" s="73">
        <v>93.73430107138519</v>
      </c>
      <c r="I31" s="73">
        <v>95.298722631787953</v>
      </c>
    </row>
    <row r="32" spans="2:9">
      <c r="B32" s="72" t="s">
        <v>320</v>
      </c>
      <c r="C32" s="73">
        <v>99.869295045138244</v>
      </c>
      <c r="D32" s="73">
        <v>99.720415452541872</v>
      </c>
      <c r="E32" s="73">
        <v>99.8</v>
      </c>
      <c r="F32" s="73">
        <v>99.943446432219801</v>
      </c>
      <c r="G32" s="73">
        <v>99.913354400537841</v>
      </c>
      <c r="H32" s="73">
        <v>99.923777022874503</v>
      </c>
      <c r="I32" s="73">
        <v>99.906776426523507</v>
      </c>
    </row>
    <row r="33" spans="2:6">
      <c r="B33" s="153"/>
      <c r="C33" s="153"/>
      <c r="D33" s="153"/>
      <c r="E33" s="153"/>
      <c r="F33" s="153"/>
    </row>
    <row r="34" spans="2:6">
      <c r="B34" s="153"/>
      <c r="C34" s="153"/>
      <c r="D34" s="153"/>
      <c r="E34" s="153"/>
      <c r="F34" s="153"/>
    </row>
    <row r="35" spans="2:6">
      <c r="B35" s="75" t="s">
        <v>444</v>
      </c>
      <c r="C35" s="153" t="s">
        <v>198</v>
      </c>
      <c r="D35" s="153"/>
      <c r="E35" s="153"/>
      <c r="F35" s="153"/>
    </row>
    <row r="36" spans="2:6">
      <c r="B36" s="75" t="s">
        <v>330</v>
      </c>
      <c r="C36" s="294" t="s">
        <v>1039</v>
      </c>
      <c r="D36" s="153"/>
      <c r="E36" s="153"/>
      <c r="F36" s="153"/>
    </row>
    <row r="37" spans="2:6">
      <c r="B37" s="153" t="s">
        <v>446</v>
      </c>
      <c r="C37" s="183" t="s">
        <v>1040</v>
      </c>
      <c r="D37" s="153"/>
      <c r="E37" s="153"/>
      <c r="F37" s="153"/>
    </row>
    <row r="38" spans="2:6">
      <c r="B38" s="153" t="s">
        <v>447</v>
      </c>
      <c r="C38" s="182" t="s">
        <v>1038</v>
      </c>
      <c r="D38" s="153"/>
      <c r="E38" s="153"/>
      <c r="F38" s="153"/>
    </row>
    <row r="39" spans="2:6">
      <c r="B39" s="153" t="s">
        <v>329</v>
      </c>
      <c r="C39" s="294" t="s">
        <v>712</v>
      </c>
      <c r="D39" s="153"/>
      <c r="E39" s="153"/>
      <c r="F39" s="153"/>
    </row>
  </sheetData>
  <hyperlinks>
    <hyperlink ref="B1" location="'NČI 2014+ v14 '!N53" display="zpět" xr:uid="{00000000-0004-0000-3300-000000000000}"/>
    <hyperlink ref="C38" r:id="rId1" xr:uid="{00000000-0004-0000-3300-000001000000}"/>
  </hyperlinks>
  <pageMargins left="0.7" right="0.7" top="0.78740157499999996" bottom="0.78740157499999996"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B1:J12"/>
  <sheetViews>
    <sheetView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RowHeight="14.5"/>
  <cols>
    <col min="1" max="1" width="3.54296875" customWidth="1"/>
    <col min="2" max="2" width="17.81640625" customWidth="1"/>
    <col min="7" max="7" width="10.1796875" customWidth="1"/>
  </cols>
  <sheetData>
    <row r="1" spans="2:10">
      <c r="B1" s="182" t="s">
        <v>295</v>
      </c>
    </row>
    <row r="2" spans="2:10">
      <c r="B2" s="150" t="s">
        <v>517</v>
      </c>
      <c r="C2" s="153"/>
      <c r="D2" s="153"/>
      <c r="E2" s="153"/>
      <c r="F2" s="153"/>
    </row>
    <row r="3" spans="2:10">
      <c r="B3" s="153"/>
      <c r="C3" s="153"/>
      <c r="D3" s="153"/>
      <c r="E3" s="153"/>
      <c r="F3" s="153"/>
    </row>
    <row r="4" spans="2:10">
      <c r="B4" s="153"/>
      <c r="C4" s="153"/>
      <c r="D4" s="153"/>
      <c r="E4" s="153"/>
      <c r="J4" s="67" t="s">
        <v>75</v>
      </c>
    </row>
    <row r="5" spans="2:10">
      <c r="B5" s="68"/>
      <c r="C5" s="98">
        <v>2011</v>
      </c>
      <c r="D5" s="98">
        <v>2012</v>
      </c>
      <c r="E5" s="98">
        <v>2013</v>
      </c>
      <c r="F5" s="98">
        <v>2014</v>
      </c>
      <c r="G5" s="98">
        <v>2015</v>
      </c>
      <c r="H5" s="98">
        <v>2016</v>
      </c>
      <c r="I5" s="98">
        <v>2017</v>
      </c>
    </row>
    <row r="6" spans="2:10">
      <c r="B6" s="70" t="s">
        <v>297</v>
      </c>
      <c r="C6" s="88">
        <v>1190</v>
      </c>
      <c r="D6" s="88">
        <v>1203</v>
      </c>
      <c r="E6" s="88">
        <v>1257</v>
      </c>
      <c r="F6" s="88">
        <v>1157</v>
      </c>
      <c r="G6" s="191">
        <v>1130</v>
      </c>
      <c r="H6" s="191">
        <v>1058</v>
      </c>
      <c r="I6" s="191">
        <v>1009</v>
      </c>
    </row>
    <row r="7" spans="2:10">
      <c r="B7" s="153"/>
    </row>
    <row r="8" spans="2:10">
      <c r="B8" s="153"/>
      <c r="C8" s="153"/>
      <c r="D8" s="153"/>
      <c r="E8" s="153"/>
      <c r="F8" s="153"/>
    </row>
    <row r="9" spans="2:10">
      <c r="B9" s="75" t="s">
        <v>444</v>
      </c>
      <c r="C9" s="153" t="s">
        <v>198</v>
      </c>
      <c r="D9" s="153"/>
      <c r="E9" s="153"/>
      <c r="F9" s="153"/>
    </row>
    <row r="10" spans="2:10">
      <c r="B10" s="75" t="s">
        <v>330</v>
      </c>
      <c r="C10" s="75" t="s">
        <v>516</v>
      </c>
      <c r="D10" s="153"/>
      <c r="E10" s="153"/>
      <c r="F10" s="153"/>
    </row>
    <row r="11" spans="2:10">
      <c r="B11" s="92"/>
      <c r="C11" s="153"/>
      <c r="D11" s="153"/>
      <c r="E11" s="153"/>
      <c r="F11" s="153"/>
    </row>
    <row r="12" spans="2:10">
      <c r="B12" s="153" t="s">
        <v>329</v>
      </c>
      <c r="C12" s="75" t="s">
        <v>252</v>
      </c>
      <c r="D12" s="153"/>
      <c r="E12" s="153"/>
      <c r="F12" s="153"/>
    </row>
  </sheetData>
  <hyperlinks>
    <hyperlink ref="B1" location="'NČI 2014+ v14 '!N54" display="zpět" xr:uid="{00000000-0004-0000-3400-000000000000}"/>
  </hyperlinks>
  <pageMargins left="0.7" right="0.7" top="0.78740157499999996" bottom="0.78740157499999996"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B1:J45"/>
  <sheetViews>
    <sheetView workbookViewId="0">
      <pane xSplit="2" ySplit="5" topLeftCell="C6" activePane="bottomRight" state="frozen"/>
      <selection activeCell="C6" sqref="C6"/>
      <selection pane="topRight" activeCell="C6" sqref="C6"/>
      <selection pane="bottomLeft" activeCell="C6" sqref="C6"/>
      <selection pane="bottomRight" activeCell="I6" sqref="I6"/>
    </sheetView>
  </sheetViews>
  <sheetFormatPr defaultRowHeight="14.5"/>
  <cols>
    <col min="1" max="1" width="3.54296875" customWidth="1"/>
    <col min="2" max="2" width="22" customWidth="1"/>
  </cols>
  <sheetData>
    <row r="1" spans="2:10">
      <c r="B1" s="182" t="s">
        <v>295</v>
      </c>
    </row>
    <row r="2" spans="2:10">
      <c r="B2" s="66" t="s">
        <v>89</v>
      </c>
      <c r="C2" s="153"/>
      <c r="D2" s="153"/>
      <c r="E2" s="153"/>
      <c r="F2" s="153"/>
    </row>
    <row r="3" spans="2:10">
      <c r="B3" s="153"/>
      <c r="C3" s="153"/>
      <c r="D3" s="153"/>
      <c r="E3" s="153"/>
      <c r="F3" s="153"/>
    </row>
    <row r="4" spans="2:10">
      <c r="B4" s="153"/>
      <c r="C4" s="153"/>
      <c r="D4" s="95"/>
      <c r="E4" s="153"/>
      <c r="J4" s="67" t="s">
        <v>91</v>
      </c>
    </row>
    <row r="5" spans="2:10">
      <c r="B5" s="68" t="s">
        <v>296</v>
      </c>
      <c r="C5" s="98">
        <v>2011</v>
      </c>
      <c r="D5" s="98">
        <v>2012</v>
      </c>
      <c r="E5" s="98">
        <v>2013</v>
      </c>
      <c r="F5" s="98">
        <v>2014</v>
      </c>
      <c r="G5" s="98">
        <v>2015</v>
      </c>
      <c r="H5" s="98">
        <v>2016</v>
      </c>
      <c r="I5" s="98">
        <v>2017</v>
      </c>
    </row>
    <row r="6" spans="2:10">
      <c r="B6" s="70" t="s">
        <v>297</v>
      </c>
      <c r="C6" s="88">
        <v>41911</v>
      </c>
      <c r="D6" s="88">
        <v>42752</v>
      </c>
      <c r="E6" s="88">
        <v>43618</v>
      </c>
      <c r="F6" s="88">
        <v>45257</v>
      </c>
      <c r="G6" s="191">
        <v>45884</v>
      </c>
      <c r="H6" s="191">
        <v>47141</v>
      </c>
      <c r="I6" s="191">
        <v>48491</v>
      </c>
    </row>
    <row r="7" spans="2:10">
      <c r="B7" s="72" t="s">
        <v>298</v>
      </c>
      <c r="C7" s="87">
        <v>3776</v>
      </c>
      <c r="D7" s="87">
        <v>3812</v>
      </c>
      <c r="E7" s="87">
        <v>3673</v>
      </c>
      <c r="F7" s="87">
        <v>3695</v>
      </c>
      <c r="G7" s="87">
        <v>3671</v>
      </c>
      <c r="H7" s="87">
        <v>3696</v>
      </c>
      <c r="I7" s="87">
        <v>3709</v>
      </c>
    </row>
    <row r="8" spans="2:10">
      <c r="B8" s="72" t="s">
        <v>299</v>
      </c>
      <c r="C8" s="87">
        <v>5436</v>
      </c>
      <c r="D8" s="87">
        <v>5639</v>
      </c>
      <c r="E8" s="87">
        <v>5872</v>
      </c>
      <c r="F8" s="87">
        <v>6171</v>
      </c>
      <c r="G8" s="87">
        <v>6387</v>
      </c>
      <c r="H8" s="87">
        <v>6667</v>
      </c>
      <c r="I8" s="87">
        <v>6865</v>
      </c>
    </row>
    <row r="9" spans="2:10">
      <c r="B9" s="72" t="s">
        <v>300</v>
      </c>
      <c r="C9" s="87">
        <v>3701</v>
      </c>
      <c r="D9" s="87">
        <v>3676</v>
      </c>
      <c r="E9" s="87">
        <v>3718</v>
      </c>
      <c r="F9" s="87">
        <v>3995</v>
      </c>
      <c r="G9" s="87">
        <v>3916</v>
      </c>
      <c r="H9" s="87">
        <v>3907</v>
      </c>
      <c r="I9" s="87">
        <v>4155</v>
      </c>
    </row>
    <row r="10" spans="2:10">
      <c r="B10" s="72" t="s">
        <v>301</v>
      </c>
      <c r="C10" s="87">
        <v>2710</v>
      </c>
      <c r="D10" s="87">
        <v>2700</v>
      </c>
      <c r="E10" s="87">
        <v>2709</v>
      </c>
      <c r="F10" s="87">
        <v>2947</v>
      </c>
      <c r="G10" s="87">
        <v>2939</v>
      </c>
      <c r="H10" s="87">
        <v>3019</v>
      </c>
      <c r="I10" s="87">
        <v>3212</v>
      </c>
    </row>
    <row r="11" spans="2:10">
      <c r="B11" s="72" t="s">
        <v>302</v>
      </c>
      <c r="C11" s="87">
        <v>978</v>
      </c>
      <c r="D11" s="87">
        <v>1093</v>
      </c>
      <c r="E11" s="87">
        <v>1103</v>
      </c>
      <c r="F11" s="87">
        <v>1143</v>
      </c>
      <c r="G11" s="87">
        <v>1162</v>
      </c>
      <c r="H11" s="87">
        <v>1184</v>
      </c>
      <c r="I11" s="87">
        <v>1214</v>
      </c>
    </row>
    <row r="12" spans="2:10">
      <c r="B12" s="72" t="s">
        <v>303</v>
      </c>
      <c r="C12" s="87">
        <v>2900</v>
      </c>
      <c r="D12" s="87">
        <v>2926</v>
      </c>
      <c r="E12" s="87">
        <v>3026</v>
      </c>
      <c r="F12" s="87">
        <v>3046</v>
      </c>
      <c r="G12" s="87">
        <v>3047</v>
      </c>
      <c r="H12" s="87">
        <v>3122</v>
      </c>
      <c r="I12" s="87">
        <v>3156</v>
      </c>
    </row>
    <row r="13" spans="2:10">
      <c r="B13" s="72" t="s">
        <v>304</v>
      </c>
      <c r="C13" s="87">
        <v>1506</v>
      </c>
      <c r="D13" s="87">
        <v>1468</v>
      </c>
      <c r="E13" s="87">
        <v>1504</v>
      </c>
      <c r="F13" s="87">
        <v>1526</v>
      </c>
      <c r="G13" s="87">
        <v>1534</v>
      </c>
      <c r="H13" s="87">
        <v>1558</v>
      </c>
      <c r="I13" s="87">
        <v>1576</v>
      </c>
    </row>
    <row r="14" spans="2:10">
      <c r="B14" s="72" t="s">
        <v>305</v>
      </c>
      <c r="C14" s="87">
        <v>2341</v>
      </c>
      <c r="D14" s="87">
        <v>2383</v>
      </c>
      <c r="E14" s="87">
        <v>2414</v>
      </c>
      <c r="F14" s="87">
        <v>2436</v>
      </c>
      <c r="G14" s="87">
        <v>2450</v>
      </c>
      <c r="H14" s="87">
        <v>2532</v>
      </c>
      <c r="I14" s="87">
        <v>2765</v>
      </c>
    </row>
    <row r="15" spans="2:10">
      <c r="B15" s="72" t="s">
        <v>306</v>
      </c>
      <c r="C15" s="87">
        <v>2014</v>
      </c>
      <c r="D15" s="87">
        <v>2103</v>
      </c>
      <c r="E15" s="87">
        <v>2175</v>
      </c>
      <c r="F15" s="87">
        <v>2225</v>
      </c>
      <c r="G15" s="87">
        <v>2265</v>
      </c>
      <c r="H15" s="87">
        <v>2377</v>
      </c>
      <c r="I15" s="87">
        <v>2472</v>
      </c>
    </row>
    <row r="16" spans="2:10">
      <c r="B16" s="72" t="s">
        <v>307</v>
      </c>
      <c r="C16" s="87">
        <v>2856</v>
      </c>
      <c r="D16" s="87">
        <v>3049</v>
      </c>
      <c r="E16" s="87">
        <v>3020</v>
      </c>
      <c r="F16" s="87">
        <v>3181</v>
      </c>
      <c r="G16" s="87">
        <v>3272</v>
      </c>
      <c r="H16" s="87">
        <v>3291</v>
      </c>
      <c r="I16" s="87">
        <v>3260</v>
      </c>
    </row>
    <row r="17" spans="2:9">
      <c r="B17" s="72" t="s">
        <v>308</v>
      </c>
      <c r="C17" s="87">
        <v>4804</v>
      </c>
      <c r="D17" s="87">
        <v>4876</v>
      </c>
      <c r="E17" s="87">
        <v>5090</v>
      </c>
      <c r="F17" s="87">
        <v>5289</v>
      </c>
      <c r="G17" s="87">
        <v>5420</v>
      </c>
      <c r="H17" s="87">
        <v>5495</v>
      </c>
      <c r="I17" s="87">
        <v>5652</v>
      </c>
    </row>
    <row r="18" spans="2:9">
      <c r="B18" s="72" t="s">
        <v>309</v>
      </c>
      <c r="C18" s="87">
        <v>2607</v>
      </c>
      <c r="D18" s="87">
        <v>2662</v>
      </c>
      <c r="E18" s="87">
        <v>2709</v>
      </c>
      <c r="F18" s="87">
        <v>2814</v>
      </c>
      <c r="G18" s="87">
        <v>2898</v>
      </c>
      <c r="H18" s="87">
        <v>3021</v>
      </c>
      <c r="I18" s="87">
        <v>3112</v>
      </c>
    </row>
    <row r="19" spans="2:9">
      <c r="B19" s="72" t="s">
        <v>310</v>
      </c>
      <c r="C19" s="87">
        <v>2656</v>
      </c>
      <c r="D19" s="87">
        <v>2693</v>
      </c>
      <c r="E19" s="87">
        <v>2799</v>
      </c>
      <c r="F19" s="87">
        <v>2901</v>
      </c>
      <c r="G19" s="87">
        <v>2946</v>
      </c>
      <c r="H19" s="87">
        <v>3134</v>
      </c>
      <c r="I19" s="87">
        <v>3183</v>
      </c>
    </row>
    <row r="20" spans="2:9">
      <c r="B20" s="72" t="s">
        <v>311</v>
      </c>
      <c r="C20" s="87">
        <v>3626</v>
      </c>
      <c r="D20" s="87">
        <v>3672</v>
      </c>
      <c r="E20" s="87">
        <v>3807</v>
      </c>
      <c r="F20" s="87">
        <v>3888</v>
      </c>
      <c r="G20" s="87">
        <v>3977</v>
      </c>
      <c r="H20" s="87">
        <v>4139</v>
      </c>
      <c r="I20" s="87">
        <v>4162</v>
      </c>
    </row>
    <row r="21" spans="2:9">
      <c r="B21" s="80"/>
      <c r="C21" s="153"/>
      <c r="D21" s="153"/>
      <c r="E21" s="79"/>
      <c r="F21" s="153"/>
      <c r="G21" s="79"/>
      <c r="H21" s="294"/>
      <c r="I21" s="79"/>
    </row>
    <row r="22" spans="2:9">
      <c r="B22" s="153"/>
      <c r="C22" s="153"/>
      <c r="D22" s="153"/>
      <c r="E22" s="153"/>
      <c r="F22" s="153"/>
      <c r="G22" s="294"/>
      <c r="H22" s="294"/>
      <c r="I22" s="294"/>
    </row>
    <row r="23" spans="2:9">
      <c r="B23" s="68" t="s">
        <v>312</v>
      </c>
      <c r="C23" s="98">
        <v>2011</v>
      </c>
      <c r="D23" s="98">
        <v>2012</v>
      </c>
      <c r="E23" s="98">
        <v>2013</v>
      </c>
      <c r="F23" s="98">
        <v>2014</v>
      </c>
      <c r="G23" s="98">
        <v>2015</v>
      </c>
      <c r="H23" s="98">
        <v>2016</v>
      </c>
      <c r="I23" s="98">
        <v>2017</v>
      </c>
    </row>
    <row r="24" spans="2:9">
      <c r="B24" s="70" t="s">
        <v>297</v>
      </c>
      <c r="C24" s="88">
        <v>41911</v>
      </c>
      <c r="D24" s="88">
        <v>42752</v>
      </c>
      <c r="E24" s="88">
        <v>43618</v>
      </c>
      <c r="F24" s="88">
        <v>45257</v>
      </c>
      <c r="G24" s="191">
        <v>45884</v>
      </c>
      <c r="H24" s="191">
        <f>+H6</f>
        <v>47141</v>
      </c>
      <c r="I24" s="191">
        <v>48491</v>
      </c>
    </row>
    <row r="25" spans="2:9">
      <c r="B25" s="72" t="s">
        <v>313</v>
      </c>
      <c r="C25" s="87">
        <v>3776</v>
      </c>
      <c r="D25" s="87">
        <v>3812</v>
      </c>
      <c r="E25" s="87">
        <v>3673</v>
      </c>
      <c r="F25" s="87">
        <v>3695</v>
      </c>
      <c r="G25" s="87">
        <v>3671</v>
      </c>
      <c r="H25" s="87">
        <f>+H7</f>
        <v>3696</v>
      </c>
      <c r="I25" s="87">
        <v>3709</v>
      </c>
    </row>
    <row r="26" spans="2:9">
      <c r="B26" s="72" t="s">
        <v>314</v>
      </c>
      <c r="C26" s="87">
        <v>5436</v>
      </c>
      <c r="D26" s="87">
        <v>5639</v>
      </c>
      <c r="E26" s="87">
        <v>5872</v>
      </c>
      <c r="F26" s="87">
        <v>6171</v>
      </c>
      <c r="G26" s="87">
        <v>6387</v>
      </c>
      <c r="H26" s="87">
        <f>+H8</f>
        <v>6667</v>
      </c>
      <c r="I26" s="87">
        <v>6865</v>
      </c>
    </row>
    <row r="27" spans="2:9">
      <c r="B27" s="72" t="s">
        <v>315</v>
      </c>
      <c r="C27" s="87">
        <v>6411</v>
      </c>
      <c r="D27" s="87">
        <v>6376</v>
      </c>
      <c r="E27" s="87">
        <v>6427</v>
      </c>
      <c r="F27" s="87">
        <v>6942</v>
      </c>
      <c r="G27" s="87">
        <v>6855</v>
      </c>
      <c r="H27" s="87">
        <f>+H9+H10</f>
        <v>6926</v>
      </c>
      <c r="I27" s="87">
        <v>7367</v>
      </c>
    </row>
    <row r="28" spans="2:9">
      <c r="B28" s="72" t="s">
        <v>316</v>
      </c>
      <c r="C28" s="87">
        <v>3878</v>
      </c>
      <c r="D28" s="87">
        <v>4019</v>
      </c>
      <c r="E28" s="87">
        <v>4129</v>
      </c>
      <c r="F28" s="87">
        <v>4189</v>
      </c>
      <c r="G28" s="87">
        <v>4209</v>
      </c>
      <c r="H28" s="87">
        <f>+H11+H12</f>
        <v>4306</v>
      </c>
      <c r="I28" s="87">
        <v>4370</v>
      </c>
    </row>
    <row r="29" spans="2:9">
      <c r="B29" s="72" t="s">
        <v>317</v>
      </c>
      <c r="C29" s="87">
        <v>5861</v>
      </c>
      <c r="D29" s="87">
        <v>5954</v>
      </c>
      <c r="E29" s="87">
        <v>6093</v>
      </c>
      <c r="F29" s="87">
        <v>6187</v>
      </c>
      <c r="G29" s="87">
        <v>6249</v>
      </c>
      <c r="H29" s="87">
        <f>+H13+H14+H15</f>
        <v>6467</v>
      </c>
      <c r="I29" s="87">
        <v>6813</v>
      </c>
    </row>
    <row r="30" spans="2:9">
      <c r="B30" s="72" t="s">
        <v>318</v>
      </c>
      <c r="C30" s="87">
        <v>7660</v>
      </c>
      <c r="D30" s="87">
        <v>7925</v>
      </c>
      <c r="E30" s="87">
        <v>8110</v>
      </c>
      <c r="F30" s="87">
        <v>8470</v>
      </c>
      <c r="G30" s="87">
        <v>8692</v>
      </c>
      <c r="H30" s="87">
        <f>+H16+H17</f>
        <v>8786</v>
      </c>
      <c r="I30" s="87">
        <v>8912</v>
      </c>
    </row>
    <row r="31" spans="2:9">
      <c r="B31" s="72" t="s">
        <v>319</v>
      </c>
      <c r="C31" s="87">
        <v>5263</v>
      </c>
      <c r="D31" s="87">
        <v>5355</v>
      </c>
      <c r="E31" s="87">
        <v>5508</v>
      </c>
      <c r="F31" s="87">
        <v>5715</v>
      </c>
      <c r="G31" s="87">
        <v>5844</v>
      </c>
      <c r="H31" s="87">
        <f>+H18+H19</f>
        <v>6155</v>
      </c>
      <c r="I31" s="87">
        <v>6295</v>
      </c>
    </row>
    <row r="32" spans="2:9">
      <c r="B32" s="72" t="s">
        <v>320</v>
      </c>
      <c r="C32" s="87">
        <v>3626</v>
      </c>
      <c r="D32" s="87">
        <v>3672</v>
      </c>
      <c r="E32" s="87">
        <v>3807</v>
      </c>
      <c r="F32" s="87">
        <v>3888</v>
      </c>
      <c r="G32" s="87">
        <v>3977</v>
      </c>
      <c r="H32" s="87">
        <f>+H20</f>
        <v>4139</v>
      </c>
      <c r="I32" s="87">
        <v>4162</v>
      </c>
    </row>
    <row r="33" spans="2:6">
      <c r="B33" s="153"/>
      <c r="C33" s="153"/>
      <c r="D33" s="153"/>
      <c r="E33" s="153"/>
      <c r="F33" s="153"/>
    </row>
    <row r="34" spans="2:6">
      <c r="B34" s="153"/>
      <c r="C34" s="153"/>
      <c r="D34" s="153"/>
      <c r="E34" s="153"/>
      <c r="F34" s="153"/>
    </row>
    <row r="35" spans="2:6">
      <c r="B35" s="188" t="s">
        <v>444</v>
      </c>
      <c r="C35" s="294" t="s">
        <v>198</v>
      </c>
      <c r="D35" s="153"/>
      <c r="E35" s="153"/>
      <c r="F35" s="153"/>
    </row>
    <row r="36" spans="2:6">
      <c r="B36" s="188" t="s">
        <v>330</v>
      </c>
      <c r="C36" s="294" t="s">
        <v>1041</v>
      </c>
      <c r="D36" s="153"/>
      <c r="E36" s="153"/>
      <c r="F36" s="153"/>
    </row>
    <row r="37" spans="2:6">
      <c r="B37" s="294" t="s">
        <v>446</v>
      </c>
      <c r="C37" s="183" t="s">
        <v>1040</v>
      </c>
      <c r="D37" s="153"/>
      <c r="E37" s="153"/>
      <c r="F37" s="153"/>
    </row>
    <row r="38" spans="2:6">
      <c r="B38" s="294" t="s">
        <v>447</v>
      </c>
      <c r="C38" s="182" t="s">
        <v>1038</v>
      </c>
      <c r="D38" s="153"/>
      <c r="E38" s="153"/>
      <c r="F38" s="153"/>
    </row>
    <row r="39" spans="2:6" s="294" customFormat="1">
      <c r="B39" s="188" t="s">
        <v>329</v>
      </c>
      <c r="C39" s="294" t="s">
        <v>712</v>
      </c>
    </row>
    <row r="40" spans="2:6" s="294" customFormat="1">
      <c r="B40" s="188"/>
    </row>
    <row r="41" spans="2:6" s="294" customFormat="1">
      <c r="B41" s="188"/>
    </row>
    <row r="42" spans="2:6" s="294" customFormat="1">
      <c r="B42" s="188"/>
    </row>
    <row r="43" spans="2:6" s="294" customFormat="1">
      <c r="B43" s="188"/>
    </row>
    <row r="44" spans="2:6" s="294" customFormat="1">
      <c r="B44" s="188"/>
    </row>
    <row r="45" spans="2:6" s="294" customFormat="1">
      <c r="B45" s="188"/>
    </row>
  </sheetData>
  <hyperlinks>
    <hyperlink ref="B1" location="'NČI 2014+ v14 '!N55" display="zpět" xr:uid="{00000000-0004-0000-3500-000000000000}"/>
    <hyperlink ref="C38" r:id="rId1" xr:uid="{00000000-0004-0000-3500-000001000000}"/>
  </hyperlinks>
  <pageMargins left="0.7" right="0.7" top="0.78740157499999996" bottom="0.78740157499999996"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B1:J39"/>
  <sheetViews>
    <sheetView workbookViewId="0">
      <pane xSplit="2" ySplit="5" topLeftCell="C6" activePane="bottomRight" state="frozen"/>
      <selection activeCell="C6" sqref="C6"/>
      <selection pane="topRight" activeCell="C6" sqref="C6"/>
      <selection pane="bottomLeft" activeCell="C6" sqref="C6"/>
      <selection pane="bottomRight" activeCell="I6" sqref="I6"/>
    </sheetView>
  </sheetViews>
  <sheetFormatPr defaultRowHeight="14.5"/>
  <cols>
    <col min="1" max="1" width="3.26953125" customWidth="1"/>
    <col min="2" max="2" width="21.7265625" customWidth="1"/>
    <col min="3" max="6" width="10.81640625" customWidth="1"/>
    <col min="7" max="7" width="11.1796875" customWidth="1"/>
    <col min="8" max="9" width="10.1796875" customWidth="1"/>
    <col min="10" max="10" width="11.26953125" customWidth="1"/>
  </cols>
  <sheetData>
    <row r="1" spans="2:10">
      <c r="B1" s="182" t="s">
        <v>295</v>
      </c>
    </row>
    <row r="2" spans="2:10">
      <c r="B2" s="66" t="s">
        <v>637</v>
      </c>
      <c r="C2" s="66"/>
      <c r="D2" s="66"/>
      <c r="E2" s="66"/>
      <c r="F2" s="153"/>
    </row>
    <row r="3" spans="2:10">
      <c r="B3" s="153"/>
      <c r="C3" s="153"/>
      <c r="D3" s="153"/>
      <c r="E3" s="153"/>
      <c r="F3" s="153"/>
      <c r="G3" s="149"/>
      <c r="H3" s="149"/>
    </row>
    <row r="4" spans="2:10">
      <c r="B4" s="153"/>
      <c r="C4" s="153"/>
      <c r="D4" s="153"/>
      <c r="E4" s="153"/>
      <c r="J4" s="67" t="s">
        <v>518</v>
      </c>
    </row>
    <row r="5" spans="2:10">
      <c r="B5" s="68" t="s">
        <v>296</v>
      </c>
      <c r="C5" s="98">
        <v>2011</v>
      </c>
      <c r="D5" s="98">
        <v>2012</v>
      </c>
      <c r="E5" s="98">
        <v>2013</v>
      </c>
      <c r="F5" s="98">
        <v>2014</v>
      </c>
      <c r="G5" s="98">
        <v>2015</v>
      </c>
      <c r="H5" s="98">
        <v>2016</v>
      </c>
      <c r="I5" s="98">
        <v>2017</v>
      </c>
    </row>
    <row r="6" spans="2:10">
      <c r="B6" s="70" t="s">
        <v>297</v>
      </c>
      <c r="C6" s="71">
        <v>315.75299999999999</v>
      </c>
      <c r="D6" s="71">
        <v>311.21800000000002</v>
      </c>
      <c r="E6" s="71">
        <v>317.73899999999998</v>
      </c>
      <c r="F6" s="71">
        <v>291.50900000000001</v>
      </c>
      <c r="G6" s="71">
        <v>290.596</v>
      </c>
      <c r="H6" s="71">
        <v>294.13499999999999</v>
      </c>
      <c r="I6" s="71">
        <v>299.673</v>
      </c>
    </row>
    <row r="7" spans="2:10">
      <c r="B7" s="72" t="s">
        <v>298</v>
      </c>
      <c r="C7" s="73">
        <v>65.516000000000005</v>
      </c>
      <c r="D7" s="73">
        <v>65.793999999999997</v>
      </c>
      <c r="E7" s="73">
        <v>73.257999999999996</v>
      </c>
      <c r="F7" s="73">
        <v>47.399000000000001</v>
      </c>
      <c r="G7" s="73">
        <v>47.801000000000002</v>
      </c>
      <c r="H7" s="73">
        <v>49.078000000000003</v>
      </c>
      <c r="I7" s="73">
        <v>49.895000000000003</v>
      </c>
    </row>
    <row r="8" spans="2:10">
      <c r="B8" s="72" t="s">
        <v>299</v>
      </c>
      <c r="C8" s="73">
        <v>36.884</v>
      </c>
      <c r="D8" s="73">
        <v>35.780999999999999</v>
      </c>
      <c r="E8" s="73">
        <v>35.500999999999998</v>
      </c>
      <c r="F8" s="73">
        <v>33.137</v>
      </c>
      <c r="G8" s="73">
        <v>33.164999999999999</v>
      </c>
      <c r="H8" s="73">
        <v>33.582000000000001</v>
      </c>
      <c r="I8" s="73">
        <v>34.738</v>
      </c>
    </row>
    <row r="9" spans="2:10">
      <c r="B9" s="72" t="s">
        <v>300</v>
      </c>
      <c r="C9" s="73">
        <v>18.760000000000002</v>
      </c>
      <c r="D9" s="73">
        <v>18.914999999999999</v>
      </c>
      <c r="E9" s="73">
        <v>18.962</v>
      </c>
      <c r="F9" s="73">
        <v>16.786000000000001</v>
      </c>
      <c r="G9" s="73">
        <v>17.024000000000001</v>
      </c>
      <c r="H9" s="73">
        <v>17.044</v>
      </c>
      <c r="I9" s="73">
        <v>17.388999999999999</v>
      </c>
    </row>
    <row r="10" spans="2:10">
      <c r="B10" s="72" t="s">
        <v>301</v>
      </c>
      <c r="C10" s="73">
        <v>14.952999999999999</v>
      </c>
      <c r="D10" s="73">
        <v>14.836</v>
      </c>
      <c r="E10" s="73">
        <v>15.071</v>
      </c>
      <c r="F10" s="73">
        <v>14.760999999999999</v>
      </c>
      <c r="G10" s="73">
        <v>14.893000000000001</v>
      </c>
      <c r="H10" s="73">
        <v>15.076000000000001</v>
      </c>
      <c r="I10" s="73">
        <v>15.615</v>
      </c>
    </row>
    <row r="11" spans="2:10">
      <c r="B11" s="72" t="s">
        <v>302</v>
      </c>
      <c r="C11" s="73">
        <v>8.5090000000000003</v>
      </c>
      <c r="D11" s="73">
        <v>8.3670000000000009</v>
      </c>
      <c r="E11" s="73">
        <v>8.2590000000000003</v>
      </c>
      <c r="F11" s="73">
        <v>8.24</v>
      </c>
      <c r="G11" s="73">
        <v>8.3059999999999992</v>
      </c>
      <c r="H11" s="73">
        <v>8.2910000000000004</v>
      </c>
      <c r="I11" s="73">
        <v>8.5129999999999999</v>
      </c>
      <c r="J11" s="294"/>
    </row>
    <row r="12" spans="2:10">
      <c r="B12" s="72" t="s">
        <v>303</v>
      </c>
      <c r="C12" s="73">
        <v>20.082000000000001</v>
      </c>
      <c r="D12" s="73">
        <v>19.186</v>
      </c>
      <c r="E12" s="73">
        <v>19.137</v>
      </c>
      <c r="F12" s="73">
        <v>22.635999999999999</v>
      </c>
      <c r="G12" s="73">
        <v>22.33</v>
      </c>
      <c r="H12" s="73">
        <v>22.497</v>
      </c>
      <c r="I12" s="73">
        <v>22.323</v>
      </c>
      <c r="J12" s="294"/>
    </row>
    <row r="13" spans="2:10">
      <c r="B13" s="72" t="s">
        <v>304</v>
      </c>
      <c r="C13" s="73">
        <v>9.2929999999999993</v>
      </c>
      <c r="D13" s="73">
        <v>8.98</v>
      </c>
      <c r="E13" s="73">
        <v>9.0649999999999995</v>
      </c>
      <c r="F13" s="73">
        <v>9.5730000000000004</v>
      </c>
      <c r="G13" s="73">
        <v>9.6140000000000008</v>
      </c>
      <c r="H13" s="73">
        <v>9.76</v>
      </c>
      <c r="I13" s="73">
        <v>9.9090000000000007</v>
      </c>
    </row>
    <row r="14" spans="2:10">
      <c r="B14" s="72" t="s">
        <v>305</v>
      </c>
      <c r="C14" s="73">
        <v>12.77</v>
      </c>
      <c r="D14" s="73">
        <v>12.599</v>
      </c>
      <c r="E14" s="73">
        <v>12.141999999999999</v>
      </c>
      <c r="F14" s="73">
        <v>11.696</v>
      </c>
      <c r="G14" s="73">
        <v>11.875</v>
      </c>
      <c r="H14" s="73">
        <v>11.89</v>
      </c>
      <c r="I14" s="73">
        <v>12.207000000000001</v>
      </c>
    </row>
    <row r="15" spans="2:10">
      <c r="B15" s="72" t="s">
        <v>306</v>
      </c>
      <c r="C15" s="73">
        <v>11.7</v>
      </c>
      <c r="D15" s="73">
        <v>11.391</v>
      </c>
      <c r="E15" s="73">
        <v>10.826000000000001</v>
      </c>
      <c r="F15" s="73">
        <v>11.193</v>
      </c>
      <c r="G15" s="73">
        <v>11.04</v>
      </c>
      <c r="H15" s="73">
        <v>11.18</v>
      </c>
      <c r="I15" s="73">
        <v>11.315</v>
      </c>
    </row>
    <row r="16" spans="2:10">
      <c r="B16" s="72" t="s">
        <v>307</v>
      </c>
      <c r="C16" s="73">
        <v>13.141999999999999</v>
      </c>
      <c r="D16" s="73">
        <v>13.802</v>
      </c>
      <c r="E16" s="73">
        <v>13.301</v>
      </c>
      <c r="F16" s="73">
        <v>12.897</v>
      </c>
      <c r="G16" s="73">
        <v>13.195</v>
      </c>
      <c r="H16" s="73">
        <v>12.797000000000001</v>
      </c>
      <c r="I16" s="73">
        <v>13.009</v>
      </c>
    </row>
    <row r="17" spans="2:9">
      <c r="B17" s="72" t="s">
        <v>308</v>
      </c>
      <c r="C17" s="73">
        <v>36.997999999999998</v>
      </c>
      <c r="D17" s="73">
        <v>36.851999999999997</v>
      </c>
      <c r="E17" s="73">
        <v>37.384999999999998</v>
      </c>
      <c r="F17" s="73">
        <v>37.042999999999999</v>
      </c>
      <c r="G17" s="73">
        <v>35.645000000000003</v>
      </c>
      <c r="H17" s="73">
        <v>36.097999999999999</v>
      </c>
      <c r="I17" s="73">
        <v>36.923000000000002</v>
      </c>
    </row>
    <row r="18" spans="2:9">
      <c r="B18" s="72" t="s">
        <v>309</v>
      </c>
      <c r="C18" s="73">
        <v>18.300999999999998</v>
      </c>
      <c r="D18" s="73">
        <v>17.361000000000001</v>
      </c>
      <c r="E18" s="73">
        <v>17.224</v>
      </c>
      <c r="F18" s="73">
        <v>16.978000000000002</v>
      </c>
      <c r="G18" s="73">
        <v>17.420000000000002</v>
      </c>
      <c r="H18" s="73">
        <v>17.863</v>
      </c>
      <c r="I18" s="73">
        <v>18.122</v>
      </c>
    </row>
    <row r="19" spans="2:9">
      <c r="B19" s="72" t="s">
        <v>310</v>
      </c>
      <c r="C19" s="73">
        <v>15.634</v>
      </c>
      <c r="D19" s="73">
        <v>15.250999999999999</v>
      </c>
      <c r="E19" s="73">
        <v>15.502000000000001</v>
      </c>
      <c r="F19" s="73">
        <v>17.055</v>
      </c>
      <c r="G19" s="73">
        <v>16.800999999999998</v>
      </c>
      <c r="H19" s="73">
        <v>16.587</v>
      </c>
      <c r="I19" s="73">
        <v>17.245000000000001</v>
      </c>
    </row>
    <row r="20" spans="2:9">
      <c r="B20" s="72" t="s">
        <v>311</v>
      </c>
      <c r="C20" s="73">
        <v>33.212000000000003</v>
      </c>
      <c r="D20" s="73">
        <v>32.103000000000002</v>
      </c>
      <c r="E20" s="73">
        <v>32.106999999999999</v>
      </c>
      <c r="F20" s="73">
        <v>32.113</v>
      </c>
      <c r="G20" s="73">
        <v>31.488</v>
      </c>
      <c r="H20" s="73">
        <v>32.390999999999998</v>
      </c>
      <c r="I20" s="73">
        <v>32.469000000000001</v>
      </c>
    </row>
    <row r="21" spans="2:9">
      <c r="B21" s="80"/>
      <c r="C21" s="80"/>
      <c r="D21" s="80"/>
      <c r="E21" s="79"/>
      <c r="F21" s="80"/>
      <c r="G21" s="79"/>
      <c r="H21" s="80"/>
      <c r="I21" s="79"/>
    </row>
    <row r="22" spans="2:9">
      <c r="B22" s="153"/>
      <c r="C22" s="153"/>
      <c r="D22" s="153"/>
      <c r="E22" s="153"/>
      <c r="F22" s="153"/>
      <c r="G22" s="294"/>
      <c r="H22" s="294"/>
      <c r="I22" s="294"/>
    </row>
    <row r="23" spans="2:9">
      <c r="B23" s="68" t="s">
        <v>312</v>
      </c>
      <c r="C23" s="98">
        <v>2011</v>
      </c>
      <c r="D23" s="98">
        <v>2012</v>
      </c>
      <c r="E23" s="98">
        <v>2013</v>
      </c>
      <c r="F23" s="98">
        <v>2014</v>
      </c>
      <c r="G23" s="98">
        <v>2015</v>
      </c>
      <c r="H23" s="98">
        <v>2016</v>
      </c>
      <c r="I23" s="98">
        <v>2017</v>
      </c>
    </row>
    <row r="24" spans="2:9">
      <c r="B24" s="70" t="s">
        <v>297</v>
      </c>
      <c r="C24" s="71">
        <v>315.75299999999999</v>
      </c>
      <c r="D24" s="71">
        <v>311.21800000000002</v>
      </c>
      <c r="E24" s="71">
        <v>317.73899999999998</v>
      </c>
      <c r="F24" s="71">
        <v>291.50900000000001</v>
      </c>
      <c r="G24" s="71">
        <f t="shared" ref="G24:H26" si="0">+G6</f>
        <v>290.596</v>
      </c>
      <c r="H24" s="71">
        <f t="shared" si="0"/>
        <v>294.13499999999999</v>
      </c>
      <c r="I24" s="71">
        <f t="shared" ref="I24" si="1">+I6</f>
        <v>299.673</v>
      </c>
    </row>
    <row r="25" spans="2:9">
      <c r="B25" s="72" t="s">
        <v>313</v>
      </c>
      <c r="C25" s="73">
        <v>65.516000000000005</v>
      </c>
      <c r="D25" s="73">
        <v>65.793999999999997</v>
      </c>
      <c r="E25" s="73">
        <v>73.257999999999996</v>
      </c>
      <c r="F25" s="73">
        <v>47.399000000000001</v>
      </c>
      <c r="G25" s="73">
        <f t="shared" si="0"/>
        <v>47.801000000000002</v>
      </c>
      <c r="H25" s="73">
        <f t="shared" si="0"/>
        <v>49.078000000000003</v>
      </c>
      <c r="I25" s="73">
        <f t="shared" ref="I25" si="2">+I7</f>
        <v>49.895000000000003</v>
      </c>
    </row>
    <row r="26" spans="2:9">
      <c r="B26" s="72" t="s">
        <v>314</v>
      </c>
      <c r="C26" s="73">
        <v>36.884</v>
      </c>
      <c r="D26" s="73">
        <v>35.780999999999999</v>
      </c>
      <c r="E26" s="73">
        <v>35.500999999999998</v>
      </c>
      <c r="F26" s="73">
        <v>33.137</v>
      </c>
      <c r="G26" s="73">
        <f t="shared" si="0"/>
        <v>33.164999999999999</v>
      </c>
      <c r="H26" s="73">
        <f t="shared" si="0"/>
        <v>33.582000000000001</v>
      </c>
      <c r="I26" s="73">
        <f t="shared" ref="I26" si="3">+I8</f>
        <v>34.738</v>
      </c>
    </row>
    <row r="27" spans="2:9">
      <c r="B27" s="72" t="s">
        <v>315</v>
      </c>
      <c r="C27" s="73">
        <v>33.713000000000001</v>
      </c>
      <c r="D27" s="73">
        <v>33.750999999999998</v>
      </c>
      <c r="E27" s="73">
        <v>34.033000000000001</v>
      </c>
      <c r="F27" s="73">
        <v>31.547000000000001</v>
      </c>
      <c r="G27" s="73">
        <f>+G9+G10</f>
        <v>31.917000000000002</v>
      </c>
      <c r="H27" s="73">
        <f>+H9+H10</f>
        <v>32.120000000000005</v>
      </c>
      <c r="I27" s="73">
        <f>+I9+I10</f>
        <v>33.003999999999998</v>
      </c>
    </row>
    <row r="28" spans="2:9">
      <c r="B28" s="72" t="s">
        <v>316</v>
      </c>
      <c r="C28" s="73">
        <v>28.591000000000001</v>
      </c>
      <c r="D28" s="73">
        <v>27.553000000000001</v>
      </c>
      <c r="E28" s="73">
        <v>27.396000000000001</v>
      </c>
      <c r="F28" s="73">
        <v>30.875999999999998</v>
      </c>
      <c r="G28" s="73">
        <f>+G11+G12</f>
        <v>30.635999999999996</v>
      </c>
      <c r="H28" s="73">
        <f>+H11+H12</f>
        <v>30.788</v>
      </c>
      <c r="I28" s="73">
        <f>+I11+I12</f>
        <v>30.835999999999999</v>
      </c>
    </row>
    <row r="29" spans="2:9">
      <c r="B29" s="72" t="s">
        <v>317</v>
      </c>
      <c r="C29" s="73">
        <v>33.762999999999998</v>
      </c>
      <c r="D29" s="73">
        <v>32.97</v>
      </c>
      <c r="E29" s="73">
        <v>32.033000000000001</v>
      </c>
      <c r="F29" s="73">
        <v>32.461999999999996</v>
      </c>
      <c r="G29" s="73">
        <f>+G13+G14+G15</f>
        <v>32.528999999999996</v>
      </c>
      <c r="H29" s="73">
        <f>+H13+H14+H15</f>
        <v>32.83</v>
      </c>
      <c r="I29" s="73">
        <f>+I13+I14+I15</f>
        <v>33.430999999999997</v>
      </c>
    </row>
    <row r="30" spans="2:9">
      <c r="B30" s="72" t="s">
        <v>318</v>
      </c>
      <c r="C30" s="73">
        <v>50.14</v>
      </c>
      <c r="D30" s="73">
        <v>50.653999999999996</v>
      </c>
      <c r="E30" s="73">
        <v>50.686</v>
      </c>
      <c r="F30" s="73">
        <v>49.94</v>
      </c>
      <c r="G30" s="73">
        <f>+G16+G17</f>
        <v>48.84</v>
      </c>
      <c r="H30" s="73">
        <f>+H16+H17</f>
        <v>48.894999999999996</v>
      </c>
      <c r="I30" s="73">
        <f>+I16+I17</f>
        <v>49.932000000000002</v>
      </c>
    </row>
    <row r="31" spans="2:9">
      <c r="B31" s="72" t="s">
        <v>319</v>
      </c>
      <c r="C31" s="73">
        <v>33.935000000000002</v>
      </c>
      <c r="D31" s="73">
        <v>32.612000000000002</v>
      </c>
      <c r="E31" s="73">
        <v>32.725999999999999</v>
      </c>
      <c r="F31" s="73">
        <v>34.033000000000001</v>
      </c>
      <c r="G31" s="73">
        <f>+G18+G19</f>
        <v>34.221000000000004</v>
      </c>
      <c r="H31" s="73">
        <f>+H18+H19</f>
        <v>34.450000000000003</v>
      </c>
      <c r="I31" s="73">
        <f>+I18+I19</f>
        <v>35.367000000000004</v>
      </c>
    </row>
    <row r="32" spans="2:9">
      <c r="B32" s="72" t="s">
        <v>320</v>
      </c>
      <c r="C32" s="73">
        <v>33.212000000000003</v>
      </c>
      <c r="D32" s="73">
        <v>32.103000000000002</v>
      </c>
      <c r="E32" s="73">
        <v>32.106999999999999</v>
      </c>
      <c r="F32" s="73">
        <v>32.113</v>
      </c>
      <c r="G32" s="73">
        <f>+G20</f>
        <v>31.488</v>
      </c>
      <c r="H32" s="73">
        <f>+H20</f>
        <v>32.390999999999998</v>
      </c>
      <c r="I32" s="73">
        <f>+I20</f>
        <v>32.469000000000001</v>
      </c>
    </row>
    <row r="33" spans="2:10">
      <c r="B33" s="153"/>
      <c r="C33" s="153"/>
      <c r="D33" s="153"/>
      <c r="E33" s="153"/>
      <c r="F33" s="153"/>
    </row>
    <row r="34" spans="2:10">
      <c r="B34" s="153"/>
      <c r="C34" s="153"/>
      <c r="D34" s="153"/>
      <c r="E34" s="153"/>
      <c r="F34" s="153"/>
    </row>
    <row r="35" spans="2:10">
      <c r="B35" s="75" t="s">
        <v>444</v>
      </c>
      <c r="C35" s="294" t="s">
        <v>198</v>
      </c>
      <c r="D35" s="75"/>
      <c r="E35" s="153"/>
      <c r="F35" s="153"/>
      <c r="J35" s="294"/>
    </row>
    <row r="36" spans="2:10">
      <c r="B36" s="75" t="s">
        <v>330</v>
      </c>
      <c r="C36" s="294" t="s">
        <v>1042</v>
      </c>
      <c r="D36" s="75"/>
      <c r="E36" s="153"/>
      <c r="F36" s="153"/>
      <c r="J36" s="294"/>
    </row>
    <row r="37" spans="2:10">
      <c r="B37" s="153" t="s">
        <v>446</v>
      </c>
      <c r="C37" s="183" t="s">
        <v>1040</v>
      </c>
      <c r="D37" s="153"/>
      <c r="E37" s="153"/>
      <c r="F37" s="153"/>
    </row>
    <row r="38" spans="2:10">
      <c r="B38" s="92"/>
      <c r="C38" s="182" t="s">
        <v>1038</v>
      </c>
      <c r="D38" s="92"/>
      <c r="E38" s="153"/>
      <c r="F38" s="153"/>
    </row>
    <row r="39" spans="2:10">
      <c r="B39" s="153" t="s">
        <v>329</v>
      </c>
      <c r="C39" s="294" t="s">
        <v>712</v>
      </c>
      <c r="D39" s="153"/>
      <c r="E39" s="153"/>
      <c r="F39" s="153"/>
    </row>
  </sheetData>
  <hyperlinks>
    <hyperlink ref="B1" location="'NČI 2014+ v14 '!N56" display="zpět" xr:uid="{00000000-0004-0000-3600-000000000000}"/>
    <hyperlink ref="C38" r:id="rId1" xr:uid="{00000000-0004-0000-3600-000001000000}"/>
  </hyperlinks>
  <pageMargins left="0.7" right="0.7" top="0.78740157499999996" bottom="0.78740157499999996" header="0.3" footer="0.3"/>
  <pageSetup paperSize="9" orientation="portrait"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B1:K38"/>
  <sheetViews>
    <sheetView workbookViewId="0">
      <pane xSplit="2" ySplit="4" topLeftCell="C5" activePane="bottomRight" state="frozen"/>
      <selection activeCell="C6" sqref="C6"/>
      <selection pane="topRight" activeCell="C6" sqref="C6"/>
      <selection pane="bottomLeft" activeCell="C6" sqref="C6"/>
      <selection pane="bottomRight" activeCell="I5" sqref="I5"/>
    </sheetView>
  </sheetViews>
  <sheetFormatPr defaultRowHeight="14.5"/>
  <cols>
    <col min="1" max="1" width="3.81640625" customWidth="1"/>
    <col min="2" max="2" width="21.7265625" customWidth="1"/>
    <col min="3" max="6" width="10.1796875" customWidth="1"/>
    <col min="7" max="8" width="9.7265625" customWidth="1"/>
    <col min="11" max="11" width="20.453125" customWidth="1"/>
  </cols>
  <sheetData>
    <row r="1" spans="2:11">
      <c r="B1" s="182" t="s">
        <v>295</v>
      </c>
    </row>
    <row r="2" spans="2:11">
      <c r="B2" s="84" t="s">
        <v>94</v>
      </c>
      <c r="C2" s="153"/>
      <c r="D2" s="153"/>
      <c r="E2" s="153"/>
      <c r="F2" s="153"/>
    </row>
    <row r="3" spans="2:11">
      <c r="B3" s="153"/>
      <c r="C3" s="153"/>
      <c r="D3" s="153"/>
      <c r="E3" s="153"/>
      <c r="F3" s="153"/>
    </row>
    <row r="4" spans="2:11">
      <c r="B4" s="68" t="s">
        <v>296</v>
      </c>
      <c r="C4" s="69">
        <v>2011</v>
      </c>
      <c r="D4" s="69">
        <v>2012</v>
      </c>
      <c r="E4" s="69">
        <v>2013</v>
      </c>
      <c r="F4" s="69">
        <v>2014</v>
      </c>
      <c r="G4" s="186">
        <v>2015</v>
      </c>
      <c r="H4" s="186">
        <v>2016</v>
      </c>
      <c r="I4" s="186">
        <v>2017</v>
      </c>
    </row>
    <row r="5" spans="2:11">
      <c r="B5" s="70" t="s">
        <v>297</v>
      </c>
      <c r="C5" s="127">
        <v>1.0567135652544288</v>
      </c>
      <c r="D5" s="127">
        <v>1.0593778918574039</v>
      </c>
      <c r="E5" s="127">
        <v>1.0621406107881419</v>
      </c>
      <c r="F5" s="127">
        <v>1.0651770124935322</v>
      </c>
      <c r="G5" s="127">
        <v>1.0683791186013381</v>
      </c>
      <c r="H5" s="127">
        <v>1.070879300302803</v>
      </c>
      <c r="I5" s="127">
        <v>1.0742066616798855</v>
      </c>
      <c r="J5" s="370"/>
      <c r="K5" s="380"/>
    </row>
    <row r="6" spans="2:11">
      <c r="B6" s="72" t="s">
        <v>298</v>
      </c>
      <c r="C6" s="141">
        <v>0.30684318399239979</v>
      </c>
      <c r="D6" s="141">
        <v>0.30707642708953842</v>
      </c>
      <c r="E6" s="141">
        <v>0.30710880617534692</v>
      </c>
      <c r="F6" s="141">
        <v>0.30832608489482455</v>
      </c>
      <c r="G6" s="141">
        <v>0.30867977943620528</v>
      </c>
      <c r="H6" s="141">
        <v>0.30824977304582074</v>
      </c>
      <c r="I6" s="141">
        <v>0.31158796734760352</v>
      </c>
      <c r="J6" s="370"/>
      <c r="K6" s="380"/>
    </row>
    <row r="7" spans="2:11">
      <c r="B7" s="72" t="s">
        <v>299</v>
      </c>
      <c r="C7" s="141">
        <v>0.66425618537415942</v>
      </c>
      <c r="D7" s="141">
        <v>0.66517906352670764</v>
      </c>
      <c r="E7" s="141">
        <v>0.66666400668145553</v>
      </c>
      <c r="F7" s="141">
        <v>0.66788772022144394</v>
      </c>
      <c r="G7" s="141">
        <v>0.66915424866401307</v>
      </c>
      <c r="H7" s="141">
        <v>0.65917643100878887</v>
      </c>
      <c r="I7" s="141">
        <v>0.6615686707978724</v>
      </c>
      <c r="J7" s="370"/>
      <c r="K7" s="380"/>
    </row>
    <row r="8" spans="2:11">
      <c r="B8" s="72" t="s">
        <v>300</v>
      </c>
      <c r="C8" s="141">
        <v>1.4742766655363269</v>
      </c>
      <c r="D8" s="141">
        <v>1.4811273757832892</v>
      </c>
      <c r="E8" s="141">
        <v>1.4881830827802496</v>
      </c>
      <c r="F8" s="141">
        <v>1.4937510380157379</v>
      </c>
      <c r="G8" s="141">
        <v>1.5031994092986314</v>
      </c>
      <c r="H8" s="141">
        <v>1.5085768110710041</v>
      </c>
      <c r="I8" s="141">
        <v>1.5127653484493386</v>
      </c>
      <c r="J8" s="370"/>
      <c r="K8" s="380"/>
    </row>
    <row r="9" spans="2:11">
      <c r="B9" s="72" t="s">
        <v>301</v>
      </c>
      <c r="C9" s="141">
        <v>1.3414643520507439</v>
      </c>
      <c r="D9" s="141">
        <v>1.3454348675334584</v>
      </c>
      <c r="E9" s="141">
        <v>1.3507469825766059</v>
      </c>
      <c r="F9" s="141">
        <v>1.3585306908936554</v>
      </c>
      <c r="G9" s="141">
        <v>1.3624510359351945</v>
      </c>
      <c r="H9" s="141">
        <v>1.3884916935375295</v>
      </c>
      <c r="I9" s="141">
        <v>1.3921325747677884</v>
      </c>
      <c r="J9" s="370"/>
      <c r="K9" s="380"/>
    </row>
    <row r="10" spans="2:11">
      <c r="B10" s="72" t="s">
        <v>302</v>
      </c>
      <c r="C10" s="141">
        <v>1.9976021068190413</v>
      </c>
      <c r="D10" s="141">
        <v>2.0012132114811925</v>
      </c>
      <c r="E10" s="141">
        <v>2.0052659218024642</v>
      </c>
      <c r="F10" s="141">
        <v>2.011855258994399</v>
      </c>
      <c r="G10" s="141">
        <v>2.0155209999238792</v>
      </c>
      <c r="H10" s="141">
        <v>2.0210444032157793</v>
      </c>
      <c r="I10" s="141">
        <v>2.0331001063691079</v>
      </c>
      <c r="J10" s="370"/>
      <c r="K10" s="380"/>
    </row>
    <row r="11" spans="2:11">
      <c r="B11" s="72" t="s">
        <v>303</v>
      </c>
      <c r="C11" s="141">
        <v>0.99341995199424893</v>
      </c>
      <c r="D11" s="141">
        <v>0.99569266838538839</v>
      </c>
      <c r="E11" s="141">
        <v>0.99978664411183671</v>
      </c>
      <c r="F11" s="141">
        <v>1.0005184621634791</v>
      </c>
      <c r="G11" s="141">
        <v>1.0060743222398199</v>
      </c>
      <c r="H11" s="141">
        <v>1.0096209807409644</v>
      </c>
      <c r="I11" s="141">
        <v>1.0111880654695766</v>
      </c>
      <c r="J11" s="370"/>
      <c r="K11" s="380"/>
    </row>
    <row r="12" spans="2:11">
      <c r="B12" s="72" t="s">
        <v>304</v>
      </c>
      <c r="C12" s="141">
        <v>2.2719870625981553</v>
      </c>
      <c r="D12" s="141">
        <v>2.2911947751871486</v>
      </c>
      <c r="E12" s="141">
        <v>2.2977783729563952</v>
      </c>
      <c r="F12" s="141">
        <v>2.306733532902542</v>
      </c>
      <c r="G12" s="141">
        <v>2.3242465020302507</v>
      </c>
      <c r="H12" s="141">
        <v>2.3448094092617278</v>
      </c>
      <c r="I12" s="141">
        <v>2.3446296186369113</v>
      </c>
      <c r="J12" s="370"/>
      <c r="K12" s="380"/>
    </row>
    <row r="13" spans="2:11">
      <c r="B13" s="72" t="s">
        <v>305</v>
      </c>
      <c r="C13" s="141">
        <v>1.0342916515894445</v>
      </c>
      <c r="D13" s="141">
        <v>1.0350375049112659</v>
      </c>
      <c r="E13" s="141">
        <v>1.0355075291949274</v>
      </c>
      <c r="F13" s="141">
        <v>1.0366443982485873</v>
      </c>
      <c r="G13" s="141">
        <v>1.0401888312799177</v>
      </c>
      <c r="H13" s="141">
        <v>1.0420421380681089</v>
      </c>
      <c r="I13" s="141">
        <v>1.048965835831569</v>
      </c>
      <c r="J13" s="370"/>
      <c r="K13" s="380"/>
    </row>
    <row r="14" spans="2:11">
      <c r="B14" s="72" t="s">
        <v>306</v>
      </c>
      <c r="C14" s="141">
        <v>0.90183611967297539</v>
      </c>
      <c r="D14" s="141">
        <v>0.90257449377941013</v>
      </c>
      <c r="E14" s="141">
        <v>0.90695251645582442</v>
      </c>
      <c r="F14" s="141">
        <v>0.91027649292617907</v>
      </c>
      <c r="G14" s="141">
        <v>0.91325744490150707</v>
      </c>
      <c r="H14" s="141">
        <v>0.9177316012611263</v>
      </c>
      <c r="I14" s="141">
        <v>0.92180211888964825</v>
      </c>
      <c r="J14" s="370"/>
      <c r="K14" s="380"/>
    </row>
    <row r="15" spans="2:11">
      <c r="B15" s="72" t="s">
        <v>307</v>
      </c>
      <c r="C15" s="141">
        <v>0.84778981001161224</v>
      </c>
      <c r="D15" s="141">
        <v>0.84841444898060647</v>
      </c>
      <c r="E15" s="141">
        <v>0.84922337626089972</v>
      </c>
      <c r="F15" s="141">
        <v>0.85053303594727148</v>
      </c>
      <c r="G15" s="141">
        <v>0.85098022289259767</v>
      </c>
      <c r="H15" s="141">
        <v>0.85187106289782077</v>
      </c>
      <c r="I15" s="141">
        <v>0.85335383472639192</v>
      </c>
      <c r="J15" s="370"/>
      <c r="K15" s="380"/>
    </row>
    <row r="16" spans="2:11">
      <c r="B16" s="72" t="s">
        <v>308</v>
      </c>
      <c r="C16" s="141">
        <v>0.67651407062826063</v>
      </c>
      <c r="D16" s="141">
        <v>0.67658017716703855</v>
      </c>
      <c r="E16" s="141">
        <v>0.67693940245730777</v>
      </c>
      <c r="F16" s="141">
        <v>0.67735471848204565</v>
      </c>
      <c r="G16" s="141">
        <v>0.678879498633852</v>
      </c>
      <c r="H16" s="141">
        <v>0.67716954962518772</v>
      </c>
      <c r="I16" s="141">
        <v>0.67839236638378053</v>
      </c>
      <c r="J16" s="370"/>
      <c r="K16" s="380"/>
    </row>
    <row r="17" spans="2:11">
      <c r="B17" s="72" t="s">
        <v>309</v>
      </c>
      <c r="C17" s="141">
        <v>0.98897898610688673</v>
      </c>
      <c r="D17" s="141">
        <v>0.99057267628444479</v>
      </c>
      <c r="E17" s="141">
        <v>0.99329537120068934</v>
      </c>
      <c r="F17" s="141">
        <v>1.0029582428807839</v>
      </c>
      <c r="G17" s="141">
        <v>1.0036889506635938</v>
      </c>
      <c r="H17" s="141">
        <v>1.0064162718651144</v>
      </c>
      <c r="I17" s="141">
        <v>1.0094263421377447</v>
      </c>
      <c r="J17" s="370"/>
      <c r="K17" s="380"/>
    </row>
    <row r="18" spans="2:11">
      <c r="B18" s="72" t="s">
        <v>310</v>
      </c>
      <c r="C18" s="141">
        <v>1.4318642441169049</v>
      </c>
      <c r="D18" s="141">
        <v>1.4379797026872623</v>
      </c>
      <c r="E18" s="141">
        <v>1.4433620689310223</v>
      </c>
      <c r="F18" s="141">
        <v>1.4457749734779055</v>
      </c>
      <c r="G18" s="141">
        <v>1.449627134832125</v>
      </c>
      <c r="H18" s="141">
        <v>1.4533874608376918</v>
      </c>
      <c r="I18" s="141">
        <v>1.4652291464300762</v>
      </c>
      <c r="J18" s="370"/>
      <c r="K18" s="380"/>
    </row>
    <row r="19" spans="2:11">
      <c r="B19" s="72" t="s">
        <v>311</v>
      </c>
      <c r="C19" s="141">
        <v>1.3162487373627949</v>
      </c>
      <c r="D19" s="141">
        <v>1.3260335133628118</v>
      </c>
      <c r="E19" s="141">
        <v>1.3280778366807326</v>
      </c>
      <c r="F19" s="141">
        <v>1.330068319581257</v>
      </c>
      <c r="G19" s="141">
        <v>1.3336375518824095</v>
      </c>
      <c r="H19" s="141">
        <v>1.3359523400870379</v>
      </c>
      <c r="I19" s="141">
        <v>1.3381437862173853</v>
      </c>
      <c r="J19" s="370"/>
      <c r="K19" s="380"/>
    </row>
    <row r="20" spans="2:11">
      <c r="B20" s="153"/>
      <c r="C20" s="151"/>
      <c r="D20" s="151"/>
      <c r="E20" s="153"/>
      <c r="F20" s="153"/>
      <c r="G20" s="294"/>
      <c r="H20" s="294"/>
      <c r="I20" s="294"/>
    </row>
    <row r="21" spans="2:11">
      <c r="B21" s="153"/>
      <c r="C21" s="151"/>
      <c r="D21" s="151"/>
      <c r="E21" s="153"/>
      <c r="F21" s="153"/>
      <c r="G21" s="294"/>
      <c r="H21" s="294"/>
      <c r="I21" s="294"/>
    </row>
    <row r="22" spans="2:11">
      <c r="B22" s="68" t="s">
        <v>312</v>
      </c>
      <c r="C22" s="69">
        <v>2011</v>
      </c>
      <c r="D22" s="69">
        <v>2012</v>
      </c>
      <c r="E22" s="69">
        <v>2013</v>
      </c>
      <c r="F22" s="69">
        <v>2014</v>
      </c>
      <c r="G22" s="186">
        <v>2015</v>
      </c>
      <c r="H22" s="186">
        <v>2016</v>
      </c>
      <c r="I22" s="186">
        <v>2017</v>
      </c>
    </row>
    <row r="23" spans="2:11">
      <c r="B23" s="70" t="s">
        <v>297</v>
      </c>
      <c r="C23" s="127">
        <v>1.0567135652544288</v>
      </c>
      <c r="D23" s="127">
        <v>1.0593778918574039</v>
      </c>
      <c r="E23" s="127">
        <v>1.0621406107881419</v>
      </c>
      <c r="F23" s="127">
        <v>1.0651770124935322</v>
      </c>
      <c r="G23" s="127">
        <v>1.0683791186013381</v>
      </c>
      <c r="H23" s="127">
        <v>1.070879300302803</v>
      </c>
      <c r="I23" s="127">
        <v>1.0742066616798855</v>
      </c>
    </row>
    <row r="24" spans="2:11">
      <c r="B24" s="72" t="s">
        <v>313</v>
      </c>
      <c r="C24" s="142">
        <v>0.30684318399239979</v>
      </c>
      <c r="D24" s="142">
        <v>0.30707642708953842</v>
      </c>
      <c r="E24" s="142">
        <v>0.30710880617534692</v>
      </c>
      <c r="F24" s="142">
        <v>0.30832608489482455</v>
      </c>
      <c r="G24" s="142">
        <v>0.30867977943620528</v>
      </c>
      <c r="H24" s="142">
        <v>0.30824977304582074</v>
      </c>
      <c r="I24" s="142">
        <v>0.31158796734760352</v>
      </c>
    </row>
    <row r="25" spans="2:11">
      <c r="B25" s="72" t="s">
        <v>314</v>
      </c>
      <c r="C25" s="142">
        <v>0.66425618537415942</v>
      </c>
      <c r="D25" s="142">
        <v>0.66517906352670764</v>
      </c>
      <c r="E25" s="142">
        <v>0.66666400668145565</v>
      </c>
      <c r="F25" s="142">
        <v>0.66788772022144394</v>
      </c>
      <c r="G25" s="142">
        <v>0.66915424866401307</v>
      </c>
      <c r="H25" s="142">
        <v>0.65917643100878887</v>
      </c>
      <c r="I25" s="142">
        <v>0.6615686707978724</v>
      </c>
    </row>
    <row r="26" spans="2:11">
      <c r="B26" s="72" t="s">
        <v>315</v>
      </c>
      <c r="C26" s="142">
        <v>1.4154748905302676</v>
      </c>
      <c r="D26" s="142">
        <v>1.4210147894965379</v>
      </c>
      <c r="E26" s="142">
        <v>1.4272790585114776</v>
      </c>
      <c r="F26" s="142">
        <v>1.4338662411478513</v>
      </c>
      <c r="G26" s="142">
        <v>1.4407958535342009</v>
      </c>
      <c r="H26" s="142">
        <v>1.4552532911734468</v>
      </c>
      <c r="I26" s="142">
        <v>1.4591939525097151</v>
      </c>
    </row>
    <row r="27" spans="2:11">
      <c r="B27" s="72" t="s">
        <v>316</v>
      </c>
      <c r="C27" s="142">
        <v>1.287026720293684</v>
      </c>
      <c r="D27" s="142">
        <v>1.2896586418555211</v>
      </c>
      <c r="E27" s="142">
        <v>1.2938882567007379</v>
      </c>
      <c r="F27" s="142">
        <v>1.2959470671966291</v>
      </c>
      <c r="G27" s="142">
        <v>1.3012728242799088</v>
      </c>
      <c r="H27" s="142">
        <v>1.3049874694240329</v>
      </c>
      <c r="I27" s="142">
        <v>1.308938125501774</v>
      </c>
    </row>
    <row r="28" spans="2:11">
      <c r="B28" s="72" t="s">
        <v>317</v>
      </c>
      <c r="C28" s="142">
        <v>1.1894964259431255</v>
      </c>
      <c r="D28" s="142">
        <v>1.1923602298995466</v>
      </c>
      <c r="E28" s="142">
        <v>1.1954236251629689</v>
      </c>
      <c r="F28" s="142">
        <v>1.1985325077142548</v>
      </c>
      <c r="G28" s="142">
        <v>1.2035098253668779</v>
      </c>
      <c r="H28" s="142">
        <v>1.208783916835577</v>
      </c>
      <c r="I28" s="142">
        <v>1.2138122144471701</v>
      </c>
    </row>
    <row r="29" spans="2:11">
      <c r="B29" s="72" t="s">
        <v>318</v>
      </c>
      <c r="C29" s="142">
        <v>0.75555570456512844</v>
      </c>
      <c r="D29" s="142">
        <v>0.75586685497911887</v>
      </c>
      <c r="E29" s="142">
        <v>0.75642251734651766</v>
      </c>
      <c r="F29" s="142">
        <v>0.75723041399431712</v>
      </c>
      <c r="G29" s="142">
        <v>0.75828667637717695</v>
      </c>
      <c r="H29" s="142">
        <v>0.75775519369598987</v>
      </c>
      <c r="I29" s="142">
        <v>0.75909507371455498</v>
      </c>
    </row>
    <row r="30" spans="2:11">
      <c r="B30" s="72" t="s">
        <v>319</v>
      </c>
      <c r="C30" s="142">
        <v>1.157712327979969</v>
      </c>
      <c r="D30" s="142">
        <v>1.1608457898650828</v>
      </c>
      <c r="E30" s="142">
        <v>1.1644865223788952</v>
      </c>
      <c r="F30" s="142">
        <v>1.1717925612405098</v>
      </c>
      <c r="G30" s="142">
        <v>1.1735808168689024</v>
      </c>
      <c r="H30" s="142">
        <v>1.1765912241229706</v>
      </c>
      <c r="I30" s="142">
        <v>1.1825947708376257</v>
      </c>
    </row>
    <row r="31" spans="2:11">
      <c r="B31" s="72" t="s">
        <v>320</v>
      </c>
      <c r="C31" s="142">
        <v>1.3162487373627949</v>
      </c>
      <c r="D31" s="142">
        <v>1.3260335133628118</v>
      </c>
      <c r="E31" s="142">
        <v>1.3280778366807329</v>
      </c>
      <c r="F31" s="142">
        <v>1.330068319581257</v>
      </c>
      <c r="G31" s="142">
        <v>1.3336375518824095</v>
      </c>
      <c r="H31" s="142">
        <v>1.3359523400870379</v>
      </c>
      <c r="I31" s="142">
        <v>1.3381437862173853</v>
      </c>
    </row>
    <row r="32" spans="2:11">
      <c r="B32" s="153"/>
      <c r="C32" s="153"/>
      <c r="D32" s="153"/>
      <c r="E32" s="153"/>
      <c r="F32" s="153"/>
    </row>
    <row r="33" spans="2:6">
      <c r="B33" s="153"/>
      <c r="C33" s="153"/>
      <c r="D33" s="153"/>
      <c r="E33" s="153"/>
      <c r="F33" s="153"/>
    </row>
    <row r="34" spans="2:6">
      <c r="B34" s="75" t="s">
        <v>519</v>
      </c>
      <c r="C34" s="130" t="s">
        <v>520</v>
      </c>
      <c r="D34" s="153"/>
      <c r="E34" s="153"/>
      <c r="F34" s="153"/>
    </row>
    <row r="35" spans="2:6">
      <c r="C35" s="294" t="s">
        <v>910</v>
      </c>
      <c r="D35" s="153"/>
      <c r="E35" s="153"/>
      <c r="F35" s="153"/>
    </row>
    <row r="36" spans="2:6">
      <c r="B36" s="153" t="s">
        <v>447</v>
      </c>
      <c r="C36" s="192" t="s">
        <v>1043</v>
      </c>
      <c r="D36" s="153"/>
      <c r="E36" s="153"/>
      <c r="F36" s="153"/>
    </row>
    <row r="37" spans="2:6">
      <c r="B37" s="130"/>
      <c r="C37" s="192" t="s">
        <v>521</v>
      </c>
      <c r="D37" s="153"/>
      <c r="E37" s="153"/>
      <c r="F37" s="153"/>
    </row>
    <row r="38" spans="2:6">
      <c r="B38" s="153" t="s">
        <v>448</v>
      </c>
      <c r="C38" s="294" t="s">
        <v>981</v>
      </c>
    </row>
  </sheetData>
  <hyperlinks>
    <hyperlink ref="B1" location="'NČI 2014+ v14 '!N57" display="zpět" xr:uid="{00000000-0004-0000-3700-000000000000}"/>
    <hyperlink ref="C37" r:id="rId1" xr:uid="{00000000-0004-0000-3700-000001000000}"/>
    <hyperlink ref="C36" r:id="rId2" xr:uid="{00000000-0004-0000-3700-000002000000}"/>
  </hyperlinks>
  <pageMargins left="0.7" right="0.7" top="0.78740157499999996" bottom="0.78740157499999996"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B1:G22"/>
  <sheetViews>
    <sheetView workbookViewId="0">
      <pane xSplit="2" ySplit="5" topLeftCell="C6" activePane="bottomRight" state="frozen"/>
      <selection activeCell="C6" sqref="C6"/>
      <selection pane="topRight" activeCell="C6" sqref="C6"/>
      <selection pane="bottomLeft" activeCell="C6" sqref="C6"/>
      <selection pane="bottomRight" activeCell="G6" sqref="G6"/>
    </sheetView>
  </sheetViews>
  <sheetFormatPr defaultRowHeight="14.5"/>
  <cols>
    <col min="1" max="1" width="5.453125" customWidth="1"/>
    <col min="2" max="2" width="20.1796875" customWidth="1"/>
    <col min="3" max="4" width="17.54296875" customWidth="1"/>
    <col min="5" max="7" width="17.26953125" customWidth="1"/>
    <col min="11" max="11" width="17.7265625" customWidth="1"/>
  </cols>
  <sheetData>
    <row r="1" spans="2:7">
      <c r="B1" s="182" t="s">
        <v>295</v>
      </c>
    </row>
    <row r="2" spans="2:7">
      <c r="B2" s="66" t="s">
        <v>352</v>
      </c>
      <c r="C2" s="153"/>
      <c r="D2" s="153"/>
      <c r="E2" s="153"/>
      <c r="F2" s="153"/>
    </row>
    <row r="3" spans="2:7">
      <c r="B3" s="189" t="s">
        <v>1046</v>
      </c>
      <c r="C3" s="189"/>
      <c r="D3" s="189"/>
      <c r="E3" s="153"/>
      <c r="F3" s="153"/>
    </row>
    <row r="4" spans="2:7">
      <c r="B4" s="153"/>
      <c r="C4" s="153"/>
      <c r="D4" s="153"/>
      <c r="E4" s="153"/>
      <c r="F4" s="153"/>
    </row>
    <row r="5" spans="2:7">
      <c r="B5" s="68" t="s">
        <v>638</v>
      </c>
      <c r="C5" s="186" t="s">
        <v>639</v>
      </c>
      <c r="D5" s="186" t="s">
        <v>640</v>
      </c>
      <c r="E5" s="186" t="s">
        <v>708</v>
      </c>
      <c r="F5" s="186" t="s">
        <v>980</v>
      </c>
      <c r="G5" s="186" t="s">
        <v>1045</v>
      </c>
    </row>
    <row r="6" spans="2:7">
      <c r="B6" s="72" t="s">
        <v>298</v>
      </c>
      <c r="C6" s="167">
        <v>24.502728926622197</v>
      </c>
      <c r="D6" s="167">
        <v>23.984447004608295</v>
      </c>
      <c r="E6" s="167">
        <v>23.870985915492959</v>
      </c>
      <c r="F6" s="167">
        <v>23.715158245419211</v>
      </c>
      <c r="G6" s="167">
        <v>23.360584731997836</v>
      </c>
    </row>
    <row r="7" spans="2:7">
      <c r="B7" s="153"/>
      <c r="C7" s="153"/>
      <c r="D7" s="153"/>
      <c r="E7" s="153"/>
      <c r="F7" s="153"/>
    </row>
    <row r="8" spans="2:7">
      <c r="B8" s="153"/>
      <c r="C8" s="153"/>
      <c r="D8" s="153"/>
      <c r="E8" s="153"/>
      <c r="F8" s="153"/>
    </row>
    <row r="9" spans="2:7">
      <c r="B9" s="153"/>
      <c r="C9" s="153"/>
      <c r="D9" s="153"/>
      <c r="E9" s="153"/>
      <c r="F9" s="153"/>
    </row>
    <row r="10" spans="2:7">
      <c r="B10" s="75" t="s">
        <v>444</v>
      </c>
      <c r="C10" s="153" t="s">
        <v>343</v>
      </c>
      <c r="D10" s="153"/>
      <c r="E10" s="153"/>
      <c r="F10" s="153"/>
    </row>
    <row r="11" spans="2:7">
      <c r="B11" s="75" t="s">
        <v>330</v>
      </c>
      <c r="C11" s="174" t="s">
        <v>680</v>
      </c>
      <c r="D11" s="153"/>
      <c r="E11" s="153"/>
      <c r="F11" s="153"/>
    </row>
    <row r="12" spans="2:7">
      <c r="B12" s="153"/>
      <c r="C12" s="182" t="s">
        <v>641</v>
      </c>
      <c r="D12" s="153"/>
      <c r="E12" s="153"/>
      <c r="F12" s="153"/>
    </row>
    <row r="13" spans="2:7">
      <c r="B13" s="92"/>
      <c r="C13" s="153"/>
      <c r="D13" s="153"/>
      <c r="E13" s="153"/>
      <c r="F13" s="153"/>
    </row>
    <row r="14" spans="2:7">
      <c r="B14" s="153" t="s">
        <v>329</v>
      </c>
      <c r="C14" s="174" t="s">
        <v>681</v>
      </c>
      <c r="D14" s="153"/>
      <c r="E14" s="153"/>
      <c r="F14" s="153"/>
    </row>
    <row r="21" spans="4:5">
      <c r="D21" s="174"/>
      <c r="E21" s="202"/>
    </row>
    <row r="22" spans="4:5">
      <c r="D22" s="174"/>
      <c r="E22" s="202"/>
    </row>
  </sheetData>
  <hyperlinks>
    <hyperlink ref="B1" location="'NČI 2014+ v14 '!N59" display="zpět" xr:uid="{00000000-0004-0000-3800-000000000000}"/>
    <hyperlink ref="C12" r:id="rId1" xr:uid="{00000000-0004-0000-3800-000001000000}"/>
  </hyperlinks>
  <pageMargins left="0.7" right="0.7" top="0.78740157499999996" bottom="0.78740157499999996"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B1:G14"/>
  <sheetViews>
    <sheetView workbookViewId="0">
      <pane xSplit="2" ySplit="5" topLeftCell="C6" activePane="bottomRight" state="frozen"/>
      <selection activeCell="C6" sqref="C6"/>
      <selection pane="topRight" activeCell="C6" sqref="C6"/>
      <selection pane="bottomLeft" activeCell="C6" sqref="C6"/>
      <selection pane="bottomRight" activeCell="G6" sqref="G6"/>
    </sheetView>
  </sheetViews>
  <sheetFormatPr defaultRowHeight="14.5"/>
  <cols>
    <col min="1" max="1" width="5.26953125" customWidth="1"/>
    <col min="2" max="2" width="20.26953125" customWidth="1"/>
    <col min="3" max="7" width="17.453125" customWidth="1"/>
  </cols>
  <sheetData>
    <row r="1" spans="2:7">
      <c r="B1" s="182" t="s">
        <v>295</v>
      </c>
    </row>
    <row r="2" spans="2:7">
      <c r="B2" s="66" t="s">
        <v>642</v>
      </c>
      <c r="C2" s="153"/>
      <c r="D2" s="153"/>
      <c r="E2" s="153"/>
      <c r="F2" s="153"/>
    </row>
    <row r="3" spans="2:7">
      <c r="B3" s="189" t="s">
        <v>717</v>
      </c>
      <c r="F3" s="153"/>
    </row>
    <row r="4" spans="2:7">
      <c r="B4" s="153"/>
      <c r="C4" s="153"/>
      <c r="D4" s="153"/>
      <c r="E4" s="153"/>
      <c r="F4" s="153"/>
    </row>
    <row r="5" spans="2:7">
      <c r="B5" s="68" t="s">
        <v>638</v>
      </c>
      <c r="C5" s="69" t="s">
        <v>639</v>
      </c>
      <c r="D5" s="69" t="s">
        <v>640</v>
      </c>
      <c r="E5" s="186" t="s">
        <v>708</v>
      </c>
      <c r="F5" s="186" t="s">
        <v>980</v>
      </c>
      <c r="G5" s="186" t="s">
        <v>1045</v>
      </c>
    </row>
    <row r="6" spans="2:7">
      <c r="B6" s="72" t="s">
        <v>298</v>
      </c>
      <c r="C6" s="167">
        <v>20.583827893175073</v>
      </c>
      <c r="D6" s="167">
        <v>20.83742911153119</v>
      </c>
      <c r="E6" s="167">
        <v>21.003601981089599</v>
      </c>
      <c r="F6" s="167">
        <v>21.152403535244666</v>
      </c>
      <c r="G6" s="167">
        <v>21.213009143807149</v>
      </c>
    </row>
    <row r="7" spans="2:7">
      <c r="B7" s="153"/>
      <c r="C7" s="153"/>
      <c r="D7" s="153"/>
      <c r="E7" s="153"/>
      <c r="F7" s="153"/>
    </row>
    <row r="8" spans="2:7">
      <c r="B8" s="153"/>
      <c r="C8" s="153"/>
      <c r="D8" s="153"/>
      <c r="E8" s="153"/>
      <c r="F8" s="153"/>
    </row>
    <row r="9" spans="2:7">
      <c r="B9" s="153"/>
      <c r="C9" s="153"/>
      <c r="D9" s="153"/>
      <c r="E9" s="153"/>
      <c r="F9" s="153"/>
    </row>
    <row r="10" spans="2:7">
      <c r="B10" s="75" t="s">
        <v>444</v>
      </c>
      <c r="C10" s="153" t="s">
        <v>343</v>
      </c>
      <c r="D10" s="153"/>
      <c r="E10" s="153"/>
      <c r="F10" s="153"/>
    </row>
    <row r="11" spans="2:7">
      <c r="B11" s="75" t="s">
        <v>330</v>
      </c>
      <c r="C11" s="294" t="s">
        <v>716</v>
      </c>
      <c r="D11" s="153"/>
      <c r="E11" s="153"/>
      <c r="F11" s="153"/>
    </row>
    <row r="12" spans="2:7">
      <c r="B12" s="153"/>
      <c r="C12" s="182" t="s">
        <v>641</v>
      </c>
      <c r="D12" s="153"/>
      <c r="E12" s="153"/>
      <c r="F12" s="153"/>
    </row>
    <row r="13" spans="2:7">
      <c r="B13" s="92"/>
      <c r="C13" s="153"/>
      <c r="D13" s="153"/>
      <c r="E13" s="153"/>
      <c r="F13" s="153"/>
    </row>
    <row r="14" spans="2:7">
      <c r="B14" s="153" t="s">
        <v>329</v>
      </c>
      <c r="C14" s="174" t="s">
        <v>681</v>
      </c>
      <c r="D14" s="153"/>
      <c r="E14" s="153"/>
      <c r="F14" s="153"/>
    </row>
  </sheetData>
  <hyperlinks>
    <hyperlink ref="B1" location="'NČI 2014+ v14 '!N60" display="zpět" xr:uid="{00000000-0004-0000-3900-000000000000}"/>
    <hyperlink ref="C12" r:id="rId1" xr:uid="{00000000-0004-0000-3900-000001000000}"/>
  </hyperlinks>
  <pageMargins left="0.7" right="0.7" top="0.78740157499999996" bottom="0.78740157499999996"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tabColor rgb="FFFF0000"/>
  </sheetPr>
  <dimension ref="B1:L14"/>
  <sheetViews>
    <sheetView workbookViewId="0">
      <pane xSplit="2" ySplit="5" topLeftCell="C6" activePane="bottomRight" state="frozen"/>
      <selection activeCell="C6" sqref="C6"/>
      <selection pane="topRight" activeCell="C6" sqref="C6"/>
      <selection pane="bottomLeft" activeCell="C6" sqref="C6"/>
      <selection pane="bottomRight" activeCell="B1" sqref="B1"/>
    </sheetView>
  </sheetViews>
  <sheetFormatPr defaultRowHeight="14.5"/>
  <cols>
    <col min="1" max="1" width="5.1796875" customWidth="1"/>
    <col min="2" max="2" width="21" customWidth="1"/>
    <col min="3" max="3" width="15.1796875" customWidth="1"/>
    <col min="4" max="6" width="16.81640625" customWidth="1"/>
    <col min="12" max="12" width="18" customWidth="1"/>
    <col min="14" max="15" width="11.54296875" customWidth="1"/>
  </cols>
  <sheetData>
    <row r="1" spans="2:12">
      <c r="B1" s="182" t="s">
        <v>295</v>
      </c>
    </row>
    <row r="2" spans="2:12">
      <c r="B2" s="66" t="s">
        <v>643</v>
      </c>
      <c r="C2" s="153"/>
      <c r="D2" s="153"/>
      <c r="E2" s="153"/>
    </row>
    <row r="3" spans="2:12">
      <c r="B3" s="83" t="s">
        <v>644</v>
      </c>
      <c r="C3" s="189"/>
      <c r="D3" s="189"/>
      <c r="E3" s="189"/>
      <c r="F3" s="189"/>
      <c r="G3" s="189"/>
    </row>
    <row r="4" spans="2:12">
      <c r="B4" s="153"/>
      <c r="C4" s="153"/>
      <c r="D4" s="153"/>
      <c r="E4" s="153"/>
    </row>
    <row r="5" spans="2:12">
      <c r="B5" s="68" t="s">
        <v>638</v>
      </c>
      <c r="C5" s="69" t="s">
        <v>639</v>
      </c>
      <c r="D5" s="186" t="s">
        <v>640</v>
      </c>
      <c r="E5" s="186" t="s">
        <v>708</v>
      </c>
      <c r="F5" s="186" t="s">
        <v>980</v>
      </c>
    </row>
    <row r="6" spans="2:12">
      <c r="B6" s="72" t="s">
        <v>298</v>
      </c>
      <c r="C6" s="141">
        <v>23.917743559274477</v>
      </c>
      <c r="D6" s="141">
        <v>23.891545307103421</v>
      </c>
      <c r="E6" s="141">
        <v>23.867505113511505</v>
      </c>
      <c r="F6" s="141">
        <v>23.982741313718375</v>
      </c>
      <c r="L6" s="294"/>
    </row>
    <row r="7" spans="2:12">
      <c r="B7" s="153"/>
    </row>
    <row r="8" spans="2:12">
      <c r="B8" s="153"/>
      <c r="C8" s="153"/>
      <c r="D8" s="153"/>
      <c r="E8" s="153"/>
    </row>
    <row r="9" spans="2:12">
      <c r="B9" s="153"/>
      <c r="C9" s="153"/>
      <c r="D9" s="153"/>
      <c r="E9" s="153"/>
    </row>
    <row r="10" spans="2:12">
      <c r="B10" s="75" t="s">
        <v>444</v>
      </c>
      <c r="C10" s="294" t="s">
        <v>1047</v>
      </c>
      <c r="D10" s="153"/>
      <c r="E10" s="153"/>
    </row>
    <row r="11" spans="2:12">
      <c r="B11" s="188" t="s">
        <v>473</v>
      </c>
      <c r="C11" s="294" t="s">
        <v>1049</v>
      </c>
      <c r="D11" s="153"/>
      <c r="E11" s="153"/>
    </row>
    <row r="12" spans="2:12">
      <c r="B12" s="153"/>
      <c r="C12" s="294" t="s">
        <v>1048</v>
      </c>
      <c r="D12" s="153"/>
      <c r="E12" s="153"/>
    </row>
    <row r="13" spans="2:12">
      <c r="B13" s="92"/>
      <c r="C13" s="294"/>
      <c r="D13" s="153"/>
      <c r="E13" s="153"/>
    </row>
    <row r="14" spans="2:12">
      <c r="B14" s="153" t="s">
        <v>329</v>
      </c>
      <c r="C14" s="174" t="s">
        <v>682</v>
      </c>
      <c r="D14" s="153"/>
      <c r="E14" s="153"/>
    </row>
  </sheetData>
  <hyperlinks>
    <hyperlink ref="B1" location="'NČI 2014+ v14 '!N61" display="zpět" xr:uid="{00000000-0004-0000-3A00-000000000000}"/>
  </hyperlink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AQ29"/>
  <sheetViews>
    <sheetView workbookViewId="0">
      <pane xSplit="2" ySplit="5" topLeftCell="C6" activePane="bottomRight" state="frozen"/>
      <selection activeCell="C6" sqref="C6"/>
      <selection pane="topRight" activeCell="C6" sqref="C6"/>
      <selection pane="bottomLeft" activeCell="C6" sqref="C6"/>
      <selection pane="bottomRight"/>
    </sheetView>
  </sheetViews>
  <sheetFormatPr defaultRowHeight="14.5"/>
  <cols>
    <col min="1" max="1" width="3" customWidth="1"/>
    <col min="2" max="2" width="17.7265625" customWidth="1"/>
    <col min="3" max="10" width="8.54296875" customWidth="1"/>
    <col min="11" max="11" width="8.26953125" customWidth="1"/>
    <col min="12" max="12" width="8.453125" customWidth="1"/>
    <col min="13" max="13" width="9.26953125" customWidth="1"/>
    <col min="14" max="14" width="10" customWidth="1"/>
    <col min="15" max="17" width="6" customWidth="1"/>
    <col min="18" max="18" width="12.81640625" customWidth="1"/>
    <col min="19" max="20" width="6" customWidth="1"/>
    <col min="21" max="21" width="6.26953125" customWidth="1"/>
    <col min="22" max="22" width="6.54296875" customWidth="1"/>
    <col min="23" max="23" width="6.7265625" customWidth="1"/>
  </cols>
  <sheetData>
    <row r="1" spans="2:43">
      <c r="B1" s="182" t="s">
        <v>295</v>
      </c>
    </row>
    <row r="2" spans="2:43">
      <c r="B2" s="84" t="s">
        <v>450</v>
      </c>
      <c r="C2" s="75"/>
      <c r="D2" s="75"/>
      <c r="E2" s="75"/>
      <c r="F2" s="75"/>
      <c r="G2" s="75"/>
      <c r="H2" s="75"/>
      <c r="I2" s="75"/>
      <c r="J2" s="75"/>
      <c r="K2" s="75"/>
      <c r="L2" s="75"/>
      <c r="M2" s="75"/>
      <c r="N2" s="75"/>
      <c r="O2" s="75"/>
      <c r="P2" s="75"/>
      <c r="Q2" s="75"/>
    </row>
    <row r="3" spans="2:43">
      <c r="B3" s="83" t="s">
        <v>451</v>
      </c>
      <c r="C3" s="83"/>
      <c r="D3" s="83"/>
      <c r="E3" s="83"/>
      <c r="F3" s="83"/>
      <c r="G3" s="83"/>
      <c r="H3" s="83"/>
      <c r="I3" s="83"/>
      <c r="J3" s="153"/>
      <c r="K3" s="153"/>
      <c r="L3" s="153"/>
      <c r="M3" s="153"/>
    </row>
    <row r="4" spans="2:43">
      <c r="B4" s="153"/>
      <c r="C4" s="153"/>
      <c r="D4" s="153"/>
      <c r="E4" s="153"/>
      <c r="F4" s="153"/>
      <c r="G4" s="153"/>
      <c r="H4" s="153"/>
      <c r="I4" s="153"/>
      <c r="J4" s="153"/>
      <c r="M4" s="153"/>
      <c r="O4" s="67" t="s">
        <v>18</v>
      </c>
    </row>
    <row r="5" spans="2:43">
      <c r="B5" s="68" t="s">
        <v>296</v>
      </c>
      <c r="C5" s="69">
        <v>2006</v>
      </c>
      <c r="D5" s="69">
        <v>2007</v>
      </c>
      <c r="E5" s="69">
        <v>2008</v>
      </c>
      <c r="F5" s="69">
        <v>2009</v>
      </c>
      <c r="G5" s="69">
        <v>2010</v>
      </c>
      <c r="H5" s="69">
        <v>2011</v>
      </c>
      <c r="I5" s="69">
        <v>2012</v>
      </c>
      <c r="J5" s="69">
        <v>2013</v>
      </c>
      <c r="K5" s="69">
        <v>2014</v>
      </c>
      <c r="L5" s="186">
        <v>2015</v>
      </c>
      <c r="M5" s="186">
        <v>2016</v>
      </c>
      <c r="N5" s="186">
        <v>2017</v>
      </c>
    </row>
    <row r="6" spans="2:43">
      <c r="B6" s="70" t="s">
        <v>297</v>
      </c>
      <c r="C6" s="71">
        <v>5.7492000000000001</v>
      </c>
      <c r="D6" s="71">
        <v>4.4855</v>
      </c>
      <c r="E6" s="71">
        <v>4.5060000000000002</v>
      </c>
      <c r="F6" s="71">
        <v>7.1161000000000003</v>
      </c>
      <c r="G6" s="71">
        <v>7.4029999999999996</v>
      </c>
      <c r="H6" s="82">
        <v>6.7694000000000001</v>
      </c>
      <c r="I6" s="82">
        <v>7.3665000000000003</v>
      </c>
      <c r="J6" s="82">
        <v>8.17</v>
      </c>
      <c r="K6" s="82">
        <v>7.4618353667801172</v>
      </c>
      <c r="L6" s="82">
        <v>6.2355697499999998</v>
      </c>
      <c r="M6" s="82">
        <v>5.1860465600000003</v>
      </c>
      <c r="N6" s="82">
        <v>3.7702982670892298</v>
      </c>
      <c r="AF6" s="77"/>
      <c r="AG6" s="77"/>
      <c r="AH6" s="77"/>
      <c r="AI6" s="77"/>
      <c r="AJ6" s="77"/>
      <c r="AK6" s="77"/>
      <c r="AL6" s="77"/>
      <c r="AM6" s="77"/>
      <c r="AN6" s="77"/>
      <c r="AO6" s="77"/>
      <c r="AP6" s="77"/>
      <c r="AQ6" s="77"/>
    </row>
    <row r="7" spans="2:43">
      <c r="B7" s="72" t="s">
        <v>298</v>
      </c>
      <c r="C7" s="73">
        <v>2.2858000000000001</v>
      </c>
      <c r="D7" s="73">
        <v>1.804</v>
      </c>
      <c r="E7" s="73">
        <v>1.8168</v>
      </c>
      <c r="F7" s="73">
        <v>3.2408000000000001</v>
      </c>
      <c r="G7" s="73">
        <v>3.6067</v>
      </c>
      <c r="H7" s="81">
        <v>3.5889000000000002</v>
      </c>
      <c r="I7" s="81">
        <v>4.1593999999999998</v>
      </c>
      <c r="J7" s="81">
        <v>5.14</v>
      </c>
      <c r="K7" s="81">
        <v>5.0315895275929741</v>
      </c>
      <c r="L7" s="81">
        <v>4.2011423099999998</v>
      </c>
      <c r="M7" s="81">
        <v>3.3505075199999999</v>
      </c>
      <c r="N7" s="81">
        <v>2.3420667170667171</v>
      </c>
      <c r="AF7" s="77"/>
      <c r="AG7" s="77"/>
      <c r="AH7" s="77"/>
      <c r="AI7" s="77"/>
      <c r="AJ7" s="77"/>
      <c r="AK7" s="77"/>
      <c r="AL7" s="77"/>
      <c r="AM7" s="77"/>
      <c r="AN7" s="77"/>
      <c r="AO7" s="77"/>
      <c r="AP7" s="77"/>
      <c r="AQ7" s="77"/>
    </row>
    <row r="8" spans="2:43">
      <c r="B8" s="72" t="s">
        <v>299</v>
      </c>
      <c r="C8" s="73">
        <v>4.0079000000000002</v>
      </c>
      <c r="D8" s="73">
        <v>3.2187999999999999</v>
      </c>
      <c r="E8" s="73">
        <v>3.4319000000000002</v>
      </c>
      <c r="F8" s="73">
        <v>5.5095999999999998</v>
      </c>
      <c r="G8" s="73">
        <v>6.0949</v>
      </c>
      <c r="H8" s="81">
        <v>5.6226000000000003</v>
      </c>
      <c r="I8" s="81">
        <v>6.1280000000000001</v>
      </c>
      <c r="J8" s="81">
        <v>6.9</v>
      </c>
      <c r="K8" s="81">
        <v>6.3552436380235084</v>
      </c>
      <c r="L8" s="81">
        <v>5.4052654100000002</v>
      </c>
      <c r="M8" s="81">
        <v>4.3068775500000003</v>
      </c>
      <c r="N8" s="81">
        <v>3.1749270095288153</v>
      </c>
      <c r="AF8" s="77"/>
      <c r="AG8" s="77"/>
      <c r="AH8" s="77"/>
      <c r="AI8" s="77"/>
      <c r="AJ8" s="77"/>
      <c r="AK8" s="77"/>
      <c r="AL8" s="77"/>
      <c r="AM8" s="77"/>
      <c r="AN8" s="77"/>
      <c r="AO8" s="77"/>
      <c r="AP8" s="77"/>
      <c r="AQ8" s="77"/>
    </row>
    <row r="9" spans="2:43">
      <c r="B9" s="72" t="s">
        <v>300</v>
      </c>
      <c r="C9" s="73">
        <v>4.1938000000000004</v>
      </c>
      <c r="D9" s="73">
        <v>3.3485</v>
      </c>
      <c r="E9" s="73">
        <v>3.6530999999999998</v>
      </c>
      <c r="F9" s="73">
        <v>5.9185999999999996</v>
      </c>
      <c r="G9" s="73">
        <v>6.3860000000000001</v>
      </c>
      <c r="H9" s="81">
        <v>5.8083</v>
      </c>
      <c r="I9" s="81">
        <v>6.3693</v>
      </c>
      <c r="J9" s="81">
        <v>7.1</v>
      </c>
      <c r="K9" s="81">
        <v>6.1987644751368238</v>
      </c>
      <c r="L9" s="81">
        <v>5.0651068800000001</v>
      </c>
      <c r="M9" s="81">
        <v>4.28454201</v>
      </c>
      <c r="N9" s="81">
        <v>3.0920644574286054</v>
      </c>
      <c r="AF9" s="77"/>
      <c r="AG9" s="77"/>
      <c r="AH9" s="77"/>
      <c r="AI9" s="77"/>
      <c r="AJ9" s="77"/>
      <c r="AK9" s="77"/>
      <c r="AL9" s="77"/>
      <c r="AM9" s="77"/>
      <c r="AN9" s="77"/>
      <c r="AO9" s="77"/>
      <c r="AP9" s="77"/>
      <c r="AQ9" s="77"/>
    </row>
    <row r="10" spans="2:43">
      <c r="B10" s="72" t="s">
        <v>301</v>
      </c>
      <c r="C10" s="73">
        <v>4.2995999999999999</v>
      </c>
      <c r="D10" s="73">
        <v>3.4054000000000002</v>
      </c>
      <c r="E10" s="73">
        <v>3.9794999999999998</v>
      </c>
      <c r="F10" s="73">
        <v>6.5039999999999996</v>
      </c>
      <c r="G10" s="73">
        <v>6.6449999999999996</v>
      </c>
      <c r="H10" s="81">
        <v>5.7453000000000003</v>
      </c>
      <c r="I10" s="81">
        <v>5.9394</v>
      </c>
      <c r="J10" s="81">
        <v>6.45</v>
      </c>
      <c r="K10" s="81">
        <v>5.7006686917432576</v>
      </c>
      <c r="L10" s="81">
        <v>4.6170426999999998</v>
      </c>
      <c r="M10" s="81">
        <v>3.56046379</v>
      </c>
      <c r="N10" s="81">
        <v>2.5534274782018014</v>
      </c>
      <c r="AF10" s="77"/>
      <c r="AG10" s="77"/>
      <c r="AH10" s="77"/>
      <c r="AI10" s="77"/>
      <c r="AJ10" s="77"/>
      <c r="AK10" s="77"/>
      <c r="AL10" s="77"/>
      <c r="AM10" s="77"/>
      <c r="AN10" s="77"/>
      <c r="AO10" s="77"/>
      <c r="AP10" s="77"/>
      <c r="AQ10" s="77"/>
    </row>
    <row r="11" spans="2:43">
      <c r="B11" s="72" t="s">
        <v>302</v>
      </c>
      <c r="C11" s="73">
        <v>7.0681000000000003</v>
      </c>
      <c r="D11" s="73">
        <v>5.5803000000000003</v>
      </c>
      <c r="E11" s="73">
        <v>5.8247999999999998</v>
      </c>
      <c r="F11" s="73">
        <v>8.6607000000000003</v>
      </c>
      <c r="G11" s="73">
        <v>8.9450000000000003</v>
      </c>
      <c r="H11" s="81">
        <v>7.9762000000000004</v>
      </c>
      <c r="I11" s="81">
        <v>8.4959000000000007</v>
      </c>
      <c r="J11" s="81">
        <v>9.33</v>
      </c>
      <c r="K11" s="81">
        <v>8.2081632451589659</v>
      </c>
      <c r="L11" s="81">
        <v>7.06115914</v>
      </c>
      <c r="M11" s="81">
        <v>5.45311827</v>
      </c>
      <c r="N11" s="81">
        <v>3.4700509803317567</v>
      </c>
      <c r="AF11" s="77"/>
      <c r="AG11" s="77"/>
      <c r="AH11" s="77"/>
      <c r="AI11" s="77"/>
      <c r="AJ11" s="77"/>
      <c r="AK11" s="77"/>
      <c r="AL11" s="77"/>
      <c r="AM11" s="77"/>
      <c r="AN11" s="77"/>
      <c r="AO11" s="77"/>
      <c r="AP11" s="77"/>
      <c r="AQ11" s="77"/>
    </row>
    <row r="12" spans="2:43">
      <c r="B12" s="72" t="s">
        <v>303</v>
      </c>
      <c r="C12" s="73">
        <v>10.2028</v>
      </c>
      <c r="D12" s="73">
        <v>7.8796999999999997</v>
      </c>
      <c r="E12" s="73">
        <v>7.3194999999999997</v>
      </c>
      <c r="F12" s="73">
        <v>9.8718000000000004</v>
      </c>
      <c r="G12" s="73">
        <v>10.2333</v>
      </c>
      <c r="H12" s="81">
        <v>9.7867999999999995</v>
      </c>
      <c r="I12" s="81">
        <v>10.461399999999999</v>
      </c>
      <c r="J12" s="81">
        <v>11.47</v>
      </c>
      <c r="K12" s="81">
        <v>10.66788159829669</v>
      </c>
      <c r="L12" s="81">
        <v>8.9133707900000001</v>
      </c>
      <c r="M12" s="81">
        <v>7.7865242700000001</v>
      </c>
      <c r="N12" s="81">
        <v>5.3945087513280772</v>
      </c>
      <c r="AF12" s="77"/>
      <c r="AG12" s="77"/>
      <c r="AH12" s="77"/>
      <c r="AI12" s="77"/>
      <c r="AJ12" s="77"/>
      <c r="AK12" s="77"/>
      <c r="AL12" s="77"/>
      <c r="AM12" s="77"/>
      <c r="AN12" s="77"/>
      <c r="AO12" s="77"/>
      <c r="AP12" s="77"/>
      <c r="AQ12" s="77"/>
    </row>
    <row r="13" spans="2:43">
      <c r="B13" s="72" t="s">
        <v>304</v>
      </c>
      <c r="C13" s="73">
        <v>5.1779999999999999</v>
      </c>
      <c r="D13" s="73">
        <v>4.3501000000000003</v>
      </c>
      <c r="E13" s="73">
        <v>5.0307000000000004</v>
      </c>
      <c r="F13" s="73">
        <v>8.2875999999999994</v>
      </c>
      <c r="G13" s="73">
        <v>8.0555000000000003</v>
      </c>
      <c r="H13" s="81">
        <v>7.3425000000000002</v>
      </c>
      <c r="I13" s="81">
        <v>7.7493999999999996</v>
      </c>
      <c r="J13" s="81">
        <v>8.4600000000000009</v>
      </c>
      <c r="K13" s="81">
        <v>7.7170812920481984</v>
      </c>
      <c r="L13" s="81">
        <v>6.36392808</v>
      </c>
      <c r="M13" s="81">
        <v>5.1730318799999999</v>
      </c>
      <c r="N13" s="81">
        <v>3.7648670965021696</v>
      </c>
      <c r="AF13" s="77"/>
      <c r="AG13" s="77"/>
      <c r="AH13" s="77"/>
      <c r="AI13" s="77"/>
      <c r="AJ13" s="77"/>
      <c r="AK13" s="77"/>
      <c r="AL13" s="77"/>
      <c r="AM13" s="77"/>
      <c r="AN13" s="77"/>
      <c r="AO13" s="77"/>
      <c r="AP13" s="77"/>
      <c r="AQ13" s="77"/>
    </row>
    <row r="14" spans="2:43">
      <c r="B14" s="72" t="s">
        <v>305</v>
      </c>
      <c r="C14" s="73">
        <v>4.7298</v>
      </c>
      <c r="D14" s="73">
        <v>3.5203000000000002</v>
      </c>
      <c r="E14" s="73">
        <v>3.6240000000000001</v>
      </c>
      <c r="F14" s="73">
        <v>5.9557000000000002</v>
      </c>
      <c r="G14" s="73">
        <v>6.2820999999999998</v>
      </c>
      <c r="H14" s="81">
        <v>5.6837</v>
      </c>
      <c r="I14" s="81">
        <v>6.5488</v>
      </c>
      <c r="J14" s="81">
        <v>7.31</v>
      </c>
      <c r="K14" s="81">
        <v>6.3551124497109059</v>
      </c>
      <c r="L14" s="81">
        <v>4.9566212299999997</v>
      </c>
      <c r="M14" s="81">
        <v>3.7573032999999998</v>
      </c>
      <c r="N14" s="81">
        <v>2.7229790789271768</v>
      </c>
      <c r="AF14" s="77"/>
      <c r="AG14" s="77"/>
      <c r="AH14" s="77"/>
      <c r="AI14" s="77"/>
      <c r="AJ14" s="77"/>
      <c r="AK14" s="77"/>
      <c r="AL14" s="77"/>
      <c r="AM14" s="77"/>
      <c r="AN14" s="77"/>
      <c r="AO14" s="77"/>
      <c r="AP14" s="77"/>
      <c r="AQ14" s="77"/>
    </row>
    <row r="15" spans="2:43">
      <c r="B15" s="72" t="s">
        <v>306</v>
      </c>
      <c r="C15" s="73">
        <v>5.1456</v>
      </c>
      <c r="D15" s="73">
        <v>4.0068000000000001</v>
      </c>
      <c r="E15" s="73">
        <v>4.5042</v>
      </c>
      <c r="F15" s="73">
        <v>7.3201999999999998</v>
      </c>
      <c r="G15" s="73">
        <v>7.4513999999999996</v>
      </c>
      <c r="H15" s="81">
        <v>6.5034999999999998</v>
      </c>
      <c r="I15" s="81">
        <v>7.0273000000000003</v>
      </c>
      <c r="J15" s="81">
        <v>7.45</v>
      </c>
      <c r="K15" s="81">
        <v>6.2231355374631541</v>
      </c>
      <c r="L15" s="81">
        <v>5.1383491699999997</v>
      </c>
      <c r="M15" s="81">
        <v>4.0365318400000003</v>
      </c>
      <c r="N15" s="81">
        <v>2.8279581754377596</v>
      </c>
      <c r="AF15" s="77"/>
      <c r="AG15" s="77"/>
      <c r="AH15" s="77"/>
      <c r="AI15" s="77"/>
      <c r="AJ15" s="77"/>
      <c r="AK15" s="77"/>
      <c r="AL15" s="77"/>
      <c r="AM15" s="77"/>
      <c r="AN15" s="77"/>
      <c r="AO15" s="77"/>
      <c r="AP15" s="77"/>
      <c r="AQ15" s="77"/>
    </row>
    <row r="16" spans="2:43">
      <c r="B16" s="72" t="s">
        <v>307</v>
      </c>
      <c r="C16" s="73">
        <v>5.2312000000000003</v>
      </c>
      <c r="D16" s="73">
        <v>4.2145999999999999</v>
      </c>
      <c r="E16" s="73">
        <v>4.7157</v>
      </c>
      <c r="F16" s="73">
        <v>7.7229999999999999</v>
      </c>
      <c r="G16" s="73">
        <v>8.1024999999999991</v>
      </c>
      <c r="H16" s="81">
        <v>7.1581999999999999</v>
      </c>
      <c r="I16" s="81">
        <v>7.6319999999999997</v>
      </c>
      <c r="J16" s="81">
        <v>8.0500000000000007</v>
      </c>
      <c r="K16" s="81">
        <v>7.3521305168834523</v>
      </c>
      <c r="L16" s="81">
        <v>6.21916504</v>
      </c>
      <c r="M16" s="81">
        <v>5.16569667</v>
      </c>
      <c r="N16" s="81">
        <v>3.7969712440374956</v>
      </c>
      <c r="AF16" s="77"/>
      <c r="AG16" s="77"/>
      <c r="AH16" s="77"/>
      <c r="AI16" s="77"/>
      <c r="AJ16" s="77"/>
      <c r="AK16" s="77"/>
      <c r="AL16" s="77"/>
      <c r="AM16" s="77"/>
      <c r="AN16" s="77"/>
      <c r="AO16" s="77"/>
      <c r="AP16" s="77"/>
      <c r="AQ16" s="77"/>
    </row>
    <row r="17" spans="2:43">
      <c r="B17" s="72" t="s">
        <v>308</v>
      </c>
      <c r="C17" s="73">
        <v>6.4865000000000004</v>
      </c>
      <c r="D17" s="73">
        <v>5.1524000000000001</v>
      </c>
      <c r="E17" s="73">
        <v>5.0773999999999999</v>
      </c>
      <c r="F17" s="73">
        <v>8.0530000000000008</v>
      </c>
      <c r="G17" s="73">
        <v>8.4512</v>
      </c>
      <c r="H17" s="81">
        <v>7.6134000000000004</v>
      </c>
      <c r="I17" s="81">
        <v>8.1468000000000007</v>
      </c>
      <c r="J17" s="81">
        <v>8.94</v>
      </c>
      <c r="K17" s="81">
        <v>8.2451294741990147</v>
      </c>
      <c r="L17" s="81">
        <v>7.0118647100000002</v>
      </c>
      <c r="M17" s="81">
        <v>6.1060198799999998</v>
      </c>
      <c r="N17" s="81">
        <v>4.5993297505008623</v>
      </c>
      <c r="AF17" s="77"/>
      <c r="AG17" s="77"/>
      <c r="AH17" s="77"/>
      <c r="AI17" s="77"/>
      <c r="AJ17" s="77"/>
      <c r="AK17" s="77"/>
      <c r="AL17" s="77"/>
      <c r="AM17" s="77"/>
      <c r="AN17" s="77"/>
      <c r="AO17" s="77"/>
      <c r="AP17" s="77"/>
      <c r="AQ17" s="77"/>
    </row>
    <row r="18" spans="2:43">
      <c r="B18" s="72" t="s">
        <v>309</v>
      </c>
      <c r="C18" s="73">
        <v>6.4404000000000003</v>
      </c>
      <c r="D18" s="73">
        <v>4.8135000000000003</v>
      </c>
      <c r="E18" s="73">
        <v>4.8890000000000002</v>
      </c>
      <c r="F18" s="73">
        <v>8.8604000000000003</v>
      </c>
      <c r="G18" s="73">
        <v>9.0761000000000003</v>
      </c>
      <c r="H18" s="81">
        <v>8.3327000000000009</v>
      </c>
      <c r="I18" s="81">
        <v>8.9298999999999999</v>
      </c>
      <c r="J18" s="81">
        <v>9.7899999999999991</v>
      </c>
      <c r="K18" s="81">
        <v>8.8182168828847463</v>
      </c>
      <c r="L18" s="81">
        <v>7.0058108399999997</v>
      </c>
      <c r="M18" s="81">
        <v>5.9411341999999996</v>
      </c>
      <c r="N18" s="81">
        <v>4.3491799370417406</v>
      </c>
      <c r="AF18" s="77"/>
      <c r="AG18" s="77"/>
      <c r="AH18" s="77"/>
      <c r="AI18" s="77"/>
      <c r="AJ18" s="77"/>
      <c r="AK18" s="77"/>
      <c r="AL18" s="77"/>
      <c r="AM18" s="77"/>
      <c r="AN18" s="77"/>
      <c r="AO18" s="77"/>
      <c r="AP18" s="77"/>
      <c r="AQ18" s="77"/>
    </row>
    <row r="19" spans="2:43">
      <c r="B19" s="72" t="s">
        <v>310</v>
      </c>
      <c r="C19" s="73">
        <v>5.6254999999999997</v>
      </c>
      <c r="D19" s="73">
        <v>4.4290000000000003</v>
      </c>
      <c r="E19" s="73">
        <v>4.5338000000000003</v>
      </c>
      <c r="F19" s="73">
        <v>7.9814999999999996</v>
      </c>
      <c r="G19" s="73">
        <v>7.9108000000000001</v>
      </c>
      <c r="H19" s="81">
        <v>6.9984999999999999</v>
      </c>
      <c r="I19" s="81">
        <v>7.8175999999999997</v>
      </c>
      <c r="J19" s="81">
        <v>8.34</v>
      </c>
      <c r="K19" s="81">
        <v>7.359168631400645</v>
      </c>
      <c r="L19" s="81">
        <v>5.97938568</v>
      </c>
      <c r="M19" s="81">
        <v>4.9209758900000002</v>
      </c>
      <c r="N19" s="81">
        <v>3.4252744972911362</v>
      </c>
      <c r="AF19" s="77"/>
      <c r="AG19" s="77"/>
      <c r="AH19" s="77"/>
      <c r="AI19" s="77"/>
      <c r="AJ19" s="77"/>
      <c r="AK19" s="77"/>
      <c r="AL19" s="77"/>
      <c r="AM19" s="77"/>
      <c r="AN19" s="77"/>
      <c r="AO19" s="77"/>
      <c r="AP19" s="77"/>
      <c r="AQ19" s="77"/>
    </row>
    <row r="20" spans="2:43">
      <c r="B20" s="72" t="s">
        <v>311</v>
      </c>
      <c r="C20" s="73">
        <v>8.9831000000000003</v>
      </c>
      <c r="D20" s="73">
        <v>6.8711000000000002</v>
      </c>
      <c r="E20" s="73">
        <v>6.0807000000000002</v>
      </c>
      <c r="F20" s="73">
        <v>8.8820999999999994</v>
      </c>
      <c r="G20" s="73">
        <v>9.0431000000000008</v>
      </c>
      <c r="H20" s="81">
        <v>8.3061000000000007</v>
      </c>
      <c r="I20" s="81">
        <v>9.1687999999999992</v>
      </c>
      <c r="J20" s="81">
        <v>10.47</v>
      </c>
      <c r="K20" s="81">
        <v>9.7995893671530077</v>
      </c>
      <c r="L20" s="81">
        <v>8.5554833299999995</v>
      </c>
      <c r="M20" s="81">
        <v>7.4518157199999999</v>
      </c>
      <c r="N20" s="81">
        <v>5.7652736069507586</v>
      </c>
      <c r="AF20" s="77"/>
      <c r="AG20" s="77"/>
      <c r="AH20" s="77"/>
      <c r="AI20" s="77"/>
      <c r="AJ20" s="77"/>
      <c r="AK20" s="77"/>
      <c r="AL20" s="77"/>
      <c r="AM20" s="77"/>
      <c r="AN20" s="77"/>
      <c r="AO20" s="77"/>
      <c r="AP20" s="77"/>
      <c r="AQ20" s="77"/>
    </row>
    <row r="21" spans="2:43">
      <c r="B21" s="153"/>
      <c r="O21" s="79"/>
      <c r="P21" s="79"/>
      <c r="Q21" s="79"/>
    </row>
    <row r="22" spans="2:43">
      <c r="B22" s="153"/>
      <c r="C22" s="75"/>
      <c r="D22" s="79"/>
      <c r="E22" s="79"/>
      <c r="F22" s="79"/>
      <c r="G22" s="79"/>
      <c r="H22" s="79"/>
      <c r="I22" s="79"/>
      <c r="J22" s="79"/>
      <c r="K22" s="79"/>
      <c r="L22" s="79"/>
      <c r="M22" s="79"/>
      <c r="N22" s="79"/>
      <c r="O22" s="79"/>
      <c r="P22" s="79"/>
      <c r="Q22" s="79"/>
    </row>
    <row r="23" spans="2:43">
      <c r="B23" s="75" t="s">
        <v>444</v>
      </c>
      <c r="C23" s="188" t="s">
        <v>975</v>
      </c>
      <c r="D23" s="79"/>
      <c r="E23" s="79"/>
      <c r="F23" s="79"/>
      <c r="G23" s="79"/>
      <c r="H23" s="79"/>
      <c r="I23" s="79"/>
      <c r="J23" s="79"/>
      <c r="K23" s="79"/>
      <c r="L23" s="79"/>
      <c r="M23" s="79"/>
      <c r="N23" s="79"/>
      <c r="O23" s="79"/>
      <c r="P23" s="79"/>
      <c r="Q23" s="79"/>
    </row>
    <row r="24" spans="2:43">
      <c r="B24" s="75" t="s">
        <v>452</v>
      </c>
      <c r="C24" s="153" t="s">
        <v>321</v>
      </c>
      <c r="D24" s="79"/>
      <c r="E24" s="79"/>
      <c r="F24" s="79"/>
      <c r="G24" s="79"/>
      <c r="H24" s="79"/>
      <c r="I24" s="79"/>
      <c r="J24" s="79"/>
      <c r="K24" s="79"/>
      <c r="L24" s="79"/>
      <c r="M24" s="79"/>
      <c r="N24" s="79"/>
      <c r="O24" s="79"/>
      <c r="P24" s="79"/>
      <c r="Q24" s="79"/>
    </row>
    <row r="25" spans="2:43">
      <c r="B25" s="75" t="s">
        <v>447</v>
      </c>
      <c r="C25" s="182" t="s">
        <v>453</v>
      </c>
      <c r="D25" s="79"/>
      <c r="E25" s="79"/>
      <c r="F25" s="79"/>
      <c r="G25" s="79"/>
      <c r="H25" s="79"/>
      <c r="I25" s="79"/>
      <c r="J25" s="79"/>
      <c r="K25" s="79"/>
      <c r="L25" s="79"/>
      <c r="M25" s="79"/>
      <c r="N25" s="79"/>
      <c r="O25" s="79"/>
      <c r="P25" s="79"/>
      <c r="Q25" s="79"/>
      <c r="R25" s="79"/>
      <c r="S25" s="79"/>
      <c r="T25" s="79"/>
      <c r="U25" s="78"/>
      <c r="V25" s="78"/>
      <c r="W25" s="78"/>
    </row>
    <row r="26" spans="2:43">
      <c r="B26" s="153"/>
      <c r="C26" s="182" t="s">
        <v>676</v>
      </c>
      <c r="D26" s="153"/>
      <c r="E26" s="153"/>
      <c r="F26" s="153"/>
      <c r="G26" s="153"/>
      <c r="H26" s="153"/>
      <c r="I26" s="153"/>
      <c r="J26" s="153"/>
      <c r="K26" s="153"/>
      <c r="L26" s="153"/>
      <c r="M26" s="153"/>
    </row>
    <row r="27" spans="2:43">
      <c r="B27" s="153"/>
      <c r="C27" s="153"/>
      <c r="D27" s="153"/>
      <c r="E27" s="153"/>
      <c r="F27" s="153"/>
      <c r="G27" s="153"/>
      <c r="H27" s="153"/>
      <c r="I27" s="153"/>
      <c r="J27" s="153"/>
      <c r="K27" s="153"/>
      <c r="L27" s="153"/>
      <c r="M27" s="153"/>
      <c r="S27" s="77"/>
    </row>
    <row r="28" spans="2:43">
      <c r="B28" s="75" t="s">
        <v>448</v>
      </c>
      <c r="C28" s="294" t="s">
        <v>938</v>
      </c>
      <c r="D28" s="153"/>
      <c r="E28" s="153"/>
      <c r="F28" s="153"/>
      <c r="G28" s="153"/>
      <c r="H28" s="153"/>
      <c r="I28" s="153"/>
      <c r="J28" s="153"/>
      <c r="K28" s="153"/>
      <c r="L28" s="153"/>
      <c r="M28" s="153"/>
      <c r="S28" s="77"/>
    </row>
    <row r="29" spans="2:43">
      <c r="S29" s="77"/>
    </row>
  </sheetData>
  <hyperlinks>
    <hyperlink ref="B1" location="'NČI 2014+ v14 '!N3" display="zpět" xr:uid="{00000000-0004-0000-0500-000000000000}"/>
    <hyperlink ref="C25" r:id="rId1" xr:uid="{00000000-0004-0000-0500-000001000000}"/>
    <hyperlink ref="C26" r:id="rId2" xr:uid="{00000000-0004-0000-0500-000002000000}"/>
  </hyperlinks>
  <pageMargins left="0.7" right="0.7" top="0.78740157499999996" bottom="0.78740157499999996" header="0.3" footer="0.3"/>
  <pageSetup paperSize="9" orientation="portrait" r:id="rId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B1:N45"/>
  <sheetViews>
    <sheetView workbookViewId="0">
      <pane xSplit="2" ySplit="4" topLeftCell="C5" activePane="bottomRight" state="frozen"/>
      <selection activeCell="C6" sqref="C6"/>
      <selection pane="topRight" activeCell="C6" sqref="C6"/>
      <selection pane="bottomLeft" activeCell="C6" sqref="C6"/>
      <selection pane="bottomRight" activeCell="B1" sqref="B1"/>
    </sheetView>
  </sheetViews>
  <sheetFormatPr defaultColWidth="9.1796875" defaultRowHeight="14.5"/>
  <cols>
    <col min="1" max="1" width="3.1796875" style="294" customWidth="1"/>
    <col min="2" max="2" width="28" style="294" customWidth="1"/>
    <col min="3" max="16384" width="9.1796875" style="294"/>
  </cols>
  <sheetData>
    <row r="1" spans="2:14">
      <c r="B1" s="182" t="s">
        <v>295</v>
      </c>
    </row>
    <row r="2" spans="2:14">
      <c r="B2" s="183" t="s">
        <v>50</v>
      </c>
    </row>
    <row r="3" spans="2:14">
      <c r="G3" s="128"/>
    </row>
    <row r="4" spans="2:14">
      <c r="B4" s="296" t="s">
        <v>341</v>
      </c>
      <c r="C4" s="98">
        <v>2005</v>
      </c>
      <c r="D4" s="98">
        <v>2006</v>
      </c>
      <c r="E4" s="98">
        <v>2007</v>
      </c>
      <c r="F4" s="98">
        <v>2008</v>
      </c>
      <c r="G4" s="98">
        <v>2009</v>
      </c>
      <c r="H4" s="98">
        <v>2010</v>
      </c>
      <c r="I4" s="98">
        <v>2011</v>
      </c>
      <c r="J4" s="98">
        <v>2012</v>
      </c>
      <c r="K4" s="98">
        <v>2013</v>
      </c>
      <c r="L4" s="98">
        <v>2014</v>
      </c>
      <c r="M4" s="98">
        <v>2015</v>
      </c>
      <c r="N4" s="98">
        <v>2016</v>
      </c>
    </row>
    <row r="5" spans="2:14">
      <c r="B5" s="298" t="s">
        <v>501</v>
      </c>
      <c r="C5" s="299">
        <v>38145.745340000001</v>
      </c>
      <c r="D5" s="299">
        <v>43268.253460000007</v>
      </c>
      <c r="E5" s="299">
        <v>50008.887929999968</v>
      </c>
      <c r="F5" s="299">
        <v>49871.977159999995</v>
      </c>
      <c r="G5" s="299">
        <v>50874.619020000006</v>
      </c>
      <c r="H5" s="299">
        <v>52973.567630000005</v>
      </c>
      <c r="I5" s="299">
        <v>62753.402960000007</v>
      </c>
      <c r="J5" s="299">
        <v>72360.307379999984</v>
      </c>
      <c r="K5" s="299">
        <v>77853.386009999987</v>
      </c>
      <c r="L5" s="299">
        <v>85104.466860000044</v>
      </c>
      <c r="M5" s="299">
        <v>88663.389590000006</v>
      </c>
      <c r="N5" s="299">
        <v>80109.15726812862</v>
      </c>
    </row>
    <row r="6" spans="2:14">
      <c r="B6" s="298" t="s">
        <v>481</v>
      </c>
      <c r="C6" s="299">
        <v>3264931</v>
      </c>
      <c r="D6" s="299">
        <v>3512798</v>
      </c>
      <c r="E6" s="299">
        <v>3840117</v>
      </c>
      <c r="F6" s="299">
        <v>4024117</v>
      </c>
      <c r="G6" s="299">
        <v>3930409</v>
      </c>
      <c r="H6" s="299">
        <v>3962464</v>
      </c>
      <c r="I6" s="299">
        <v>4033755</v>
      </c>
      <c r="J6" s="299">
        <v>4059912</v>
      </c>
      <c r="K6" s="299">
        <v>4098128</v>
      </c>
      <c r="L6" s="299">
        <v>4313789</v>
      </c>
      <c r="M6" s="299">
        <v>4595783</v>
      </c>
      <c r="N6" s="299">
        <v>4773240</v>
      </c>
    </row>
    <row r="7" spans="2:14">
      <c r="B7" s="297" t="s">
        <v>482</v>
      </c>
      <c r="C7" s="300">
        <f>C5/C6</f>
        <v>1.168347672278526E-2</v>
      </c>
      <c r="D7" s="300">
        <f t="shared" ref="D7:N7" si="0">D5/D6</f>
        <v>1.2317318974788761E-2</v>
      </c>
      <c r="E7" s="300">
        <f t="shared" si="0"/>
        <v>1.3022751111489563E-2</v>
      </c>
      <c r="F7" s="300">
        <f t="shared" si="0"/>
        <v>1.23932721538663E-2</v>
      </c>
      <c r="G7" s="300">
        <f t="shared" si="0"/>
        <v>1.2943848596927191E-2</v>
      </c>
      <c r="H7" s="300">
        <f t="shared" si="0"/>
        <v>1.3368845150391273E-2</v>
      </c>
      <c r="I7" s="300">
        <f t="shared" si="0"/>
        <v>1.5557068527959681E-2</v>
      </c>
      <c r="J7" s="300">
        <f t="shared" si="0"/>
        <v>1.7823122121858794E-2</v>
      </c>
      <c r="K7" s="300">
        <f t="shared" si="0"/>
        <v>1.8997304625428972E-2</v>
      </c>
      <c r="L7" s="300">
        <f t="shared" si="0"/>
        <v>1.9728472315173516E-2</v>
      </c>
      <c r="M7" s="300">
        <f t="shared" si="0"/>
        <v>1.9292335950152565E-2</v>
      </c>
      <c r="N7" s="300">
        <f t="shared" si="0"/>
        <v>1.6782972837763997E-2</v>
      </c>
    </row>
    <row r="9" spans="2:14">
      <c r="L9" s="128"/>
      <c r="N9" s="184" t="s">
        <v>18</v>
      </c>
    </row>
    <row r="10" spans="2:14">
      <c r="B10" s="296" t="s">
        <v>296</v>
      </c>
      <c r="C10" s="98">
        <v>2005</v>
      </c>
      <c r="D10" s="98">
        <v>2006</v>
      </c>
      <c r="E10" s="98">
        <v>2007</v>
      </c>
      <c r="F10" s="98">
        <v>2008</v>
      </c>
      <c r="G10" s="98">
        <v>2009</v>
      </c>
      <c r="H10" s="98">
        <v>2010</v>
      </c>
      <c r="I10" s="98">
        <v>2011</v>
      </c>
      <c r="J10" s="98">
        <v>2012</v>
      </c>
      <c r="K10" s="98">
        <v>2013</v>
      </c>
      <c r="L10" s="98">
        <v>2014</v>
      </c>
      <c r="M10" s="98">
        <v>2015</v>
      </c>
      <c r="N10" s="98">
        <v>2016</v>
      </c>
    </row>
    <row r="11" spans="2:14">
      <c r="B11" s="297" t="s">
        <v>297</v>
      </c>
      <c r="C11" s="133">
        <v>1.168347672278526</v>
      </c>
      <c r="D11" s="133">
        <v>1.231731897478876</v>
      </c>
      <c r="E11" s="133">
        <v>1.3022751111489563</v>
      </c>
      <c r="F11" s="133">
        <v>1.2393272153866299</v>
      </c>
      <c r="G11" s="133">
        <v>1.294384859692719</v>
      </c>
      <c r="H11" s="133">
        <v>1.3368845150391273</v>
      </c>
      <c r="I11" s="133">
        <v>1.5557068527959681</v>
      </c>
      <c r="J11" s="133">
        <v>1.7823122121858794</v>
      </c>
      <c r="K11" s="133">
        <v>1.8997304625428972</v>
      </c>
      <c r="L11" s="133">
        <v>1.9728472315173515</v>
      </c>
      <c r="M11" s="133">
        <v>1.9292335950152566</v>
      </c>
      <c r="N11" s="133">
        <v>1.6782972837763996</v>
      </c>
    </row>
    <row r="12" spans="2:14">
      <c r="B12" s="72" t="s">
        <v>298</v>
      </c>
      <c r="C12" s="134">
        <v>1.990001795686603</v>
      </c>
      <c r="D12" s="134">
        <v>2.13696987360533</v>
      </c>
      <c r="E12" s="134">
        <v>2.3027014209095853</v>
      </c>
      <c r="F12" s="134">
        <v>2.0847002763866684</v>
      </c>
      <c r="G12" s="134">
        <v>2.0910803593678673</v>
      </c>
      <c r="H12" s="134">
        <v>2.0511569924200548</v>
      </c>
      <c r="I12" s="134">
        <v>2.2855891932389008</v>
      </c>
      <c r="J12" s="134">
        <v>2.4581052200318583</v>
      </c>
      <c r="K12" s="134">
        <v>2.5871900972887856</v>
      </c>
      <c r="L12" s="134">
        <v>2.8198666139907314</v>
      </c>
      <c r="M12" s="134">
        <v>2.8498198065546867</v>
      </c>
      <c r="N12" s="134">
        <v>2.3157025718701081</v>
      </c>
    </row>
    <row r="13" spans="2:14">
      <c r="B13" s="72" t="s">
        <v>299</v>
      </c>
      <c r="C13" s="134">
        <v>1.3802733592125167</v>
      </c>
      <c r="D13" s="134">
        <v>1.4327592936162543</v>
      </c>
      <c r="E13" s="134">
        <v>1.505993021488621</v>
      </c>
      <c r="F13" s="134">
        <v>1.2787931323511377</v>
      </c>
      <c r="G13" s="134">
        <v>1.3538707903616749</v>
      </c>
      <c r="H13" s="134">
        <v>1.4310874359047538</v>
      </c>
      <c r="I13" s="134">
        <v>1.4398215266362071</v>
      </c>
      <c r="J13" s="134">
        <v>1.4855319420158308</v>
      </c>
      <c r="K13" s="134">
        <v>2.1484978787657703</v>
      </c>
      <c r="L13" s="134">
        <v>2.0025016165813629</v>
      </c>
      <c r="M13" s="134">
        <v>1.9252421905411612</v>
      </c>
      <c r="N13" s="134">
        <v>2.022791707009266</v>
      </c>
    </row>
    <row r="14" spans="2:14">
      <c r="B14" s="72" t="s">
        <v>300</v>
      </c>
      <c r="C14" s="134">
        <v>0.88463635105588012</v>
      </c>
      <c r="D14" s="134">
        <v>0.89358832962787504</v>
      </c>
      <c r="E14" s="134">
        <v>0.88671119104875107</v>
      </c>
      <c r="F14" s="134">
        <v>0.96392021532156047</v>
      </c>
      <c r="G14" s="134">
        <v>1.0095582470994042</v>
      </c>
      <c r="H14" s="134">
        <v>1.0425621494704753</v>
      </c>
      <c r="I14" s="134">
        <v>1.0761319379692793</v>
      </c>
      <c r="J14" s="134">
        <v>1.2171383082333416</v>
      </c>
      <c r="K14" s="134">
        <v>1.1953633850783725</v>
      </c>
      <c r="L14" s="134">
        <v>1.1340713725811893</v>
      </c>
      <c r="M14" s="134">
        <v>1.1648600410910996</v>
      </c>
      <c r="N14" s="134">
        <v>1.1927729858481415</v>
      </c>
    </row>
    <row r="15" spans="2:14">
      <c r="B15" s="72" t="s">
        <v>301</v>
      </c>
      <c r="C15" s="134">
        <v>0.6835700125265507</v>
      </c>
      <c r="D15" s="134">
        <v>0.73379887880905126</v>
      </c>
      <c r="E15" s="134">
        <v>0.72388026047897924</v>
      </c>
      <c r="F15" s="134">
        <v>0.93276583033386462</v>
      </c>
      <c r="G15" s="134">
        <v>0.82579793171457028</v>
      </c>
      <c r="H15" s="134">
        <v>1.1553628707064505</v>
      </c>
      <c r="I15" s="134">
        <v>1.5506097765625089</v>
      </c>
      <c r="J15" s="134">
        <v>1.9042789321992901</v>
      </c>
      <c r="K15" s="134">
        <v>1.985802766420518</v>
      </c>
      <c r="L15" s="134">
        <v>2.1247600209905944</v>
      </c>
      <c r="M15" s="134">
        <v>1.9751974411963951</v>
      </c>
      <c r="N15" s="134">
        <v>1.4132221612419706</v>
      </c>
    </row>
    <row r="16" spans="2:14">
      <c r="B16" s="72" t="s">
        <v>302</v>
      </c>
      <c r="C16" s="134">
        <v>0.10070050931960814</v>
      </c>
      <c r="D16" s="134">
        <v>9.1512444160816872E-2</v>
      </c>
      <c r="E16" s="134">
        <v>9.1237569060773502E-2</v>
      </c>
      <c r="F16" s="134">
        <v>6.4123882276307248E-2</v>
      </c>
      <c r="G16" s="134">
        <v>0.10087004816091411</v>
      </c>
      <c r="H16" s="134">
        <v>0.12733383927818534</v>
      </c>
      <c r="I16" s="134">
        <v>0.14919800252692378</v>
      </c>
      <c r="J16" s="134">
        <v>0.24700735392269882</v>
      </c>
      <c r="K16" s="134">
        <v>0.13986868514431341</v>
      </c>
      <c r="L16" s="134">
        <v>0.17877179502334653</v>
      </c>
      <c r="M16" s="134">
        <v>0.23232086481033559</v>
      </c>
      <c r="N16" s="134">
        <v>0.1928572227003946</v>
      </c>
    </row>
    <row r="17" spans="2:14">
      <c r="B17" s="72" t="s">
        <v>303</v>
      </c>
      <c r="C17" s="134">
        <v>0.27473183117506877</v>
      </c>
      <c r="D17" s="134">
        <v>0.25639744093628553</v>
      </c>
      <c r="E17" s="134">
        <v>0.2783557734756944</v>
      </c>
      <c r="F17" s="134">
        <v>0.31703452098426194</v>
      </c>
      <c r="G17" s="134">
        <v>0.26718562669239637</v>
      </c>
      <c r="H17" s="134">
        <v>0.29220123023549532</v>
      </c>
      <c r="I17" s="134">
        <v>0.33673409479248173</v>
      </c>
      <c r="J17" s="134">
        <v>0.44846656804025892</v>
      </c>
      <c r="K17" s="134">
        <v>0.43421492864807715</v>
      </c>
      <c r="L17" s="134">
        <v>0.47580736152630193</v>
      </c>
      <c r="M17" s="134">
        <v>0.39882619258914426</v>
      </c>
      <c r="N17" s="134">
        <v>0.31443127477871013</v>
      </c>
    </row>
    <row r="18" spans="2:14">
      <c r="B18" s="72" t="s">
        <v>304</v>
      </c>
      <c r="C18" s="134">
        <v>0.97250987110172538</v>
      </c>
      <c r="D18" s="134">
        <v>1.1587955382641444</v>
      </c>
      <c r="E18" s="134">
        <v>1.0680886194029853</v>
      </c>
      <c r="F18" s="134">
        <v>1.1856569125648886</v>
      </c>
      <c r="G18" s="134">
        <v>1.1628648852302281</v>
      </c>
      <c r="H18" s="134">
        <v>1.1475891551311141</v>
      </c>
      <c r="I18" s="134">
        <v>1.4424828754117422</v>
      </c>
      <c r="J18" s="134">
        <v>2.1738822085423317</v>
      </c>
      <c r="K18" s="134">
        <v>1.7862768421291026</v>
      </c>
      <c r="L18" s="134">
        <v>1.8747690310550105</v>
      </c>
      <c r="M18" s="134">
        <v>1.7025363708222707</v>
      </c>
      <c r="N18" s="134">
        <v>1.7111405601727347</v>
      </c>
    </row>
    <row r="19" spans="2:14">
      <c r="B19" s="72" t="s">
        <v>305</v>
      </c>
      <c r="C19" s="134">
        <v>0.60231080373881329</v>
      </c>
      <c r="D19" s="134">
        <v>0.64971277066120903</v>
      </c>
      <c r="E19" s="134">
        <v>0.72381840755983706</v>
      </c>
      <c r="F19" s="134">
        <v>0.69480463308938933</v>
      </c>
      <c r="G19" s="134">
        <v>0.83452077431276361</v>
      </c>
      <c r="H19" s="134">
        <v>0.81297724824098505</v>
      </c>
      <c r="I19" s="134">
        <v>0.91499939512173878</v>
      </c>
      <c r="J19" s="134">
        <v>0.91050945073529832</v>
      </c>
      <c r="K19" s="134">
        <v>1.0208540327372917</v>
      </c>
      <c r="L19" s="134">
        <v>1.0367671139550967</v>
      </c>
      <c r="M19" s="134">
        <v>0.95333751601495176</v>
      </c>
      <c r="N19" s="134">
        <v>0.81768797068353605</v>
      </c>
    </row>
    <row r="20" spans="2:14">
      <c r="B20" s="72" t="s">
        <v>306</v>
      </c>
      <c r="C20" s="134">
        <v>1.2456168324348942</v>
      </c>
      <c r="D20" s="134">
        <v>1.3081561553881247</v>
      </c>
      <c r="E20" s="134">
        <v>1.2305979947826633</v>
      </c>
      <c r="F20" s="134">
        <v>1.1805304847237459</v>
      </c>
      <c r="G20" s="134">
        <v>1.1887206004206767</v>
      </c>
      <c r="H20" s="134">
        <v>1.3357173832850864</v>
      </c>
      <c r="I20" s="134">
        <v>1.4913943061958443</v>
      </c>
      <c r="J20" s="134">
        <v>1.758441001011124</v>
      </c>
      <c r="K20" s="134">
        <v>1.660846380609236</v>
      </c>
      <c r="L20" s="134">
        <v>1.5862194379976848</v>
      </c>
      <c r="M20" s="134">
        <v>1.4481743276697832</v>
      </c>
      <c r="N20" s="134">
        <v>1.3602172666944656</v>
      </c>
    </row>
    <row r="21" spans="2:14">
      <c r="B21" s="72" t="s">
        <v>307</v>
      </c>
      <c r="C21" s="134">
        <v>0.52094111094497597</v>
      </c>
      <c r="D21" s="134">
        <v>0.35076265303283244</v>
      </c>
      <c r="E21" s="134">
        <v>0.31544331079411153</v>
      </c>
      <c r="F21" s="134">
        <v>0.44131412614604565</v>
      </c>
      <c r="G21" s="134">
        <v>0.4456063387810234</v>
      </c>
      <c r="H21" s="134">
        <v>0.47918712760195009</v>
      </c>
      <c r="I21" s="134">
        <v>0.48144588632394753</v>
      </c>
      <c r="J21" s="134">
        <v>0.55617248951766152</v>
      </c>
      <c r="K21" s="134">
        <v>0.69386201679265147</v>
      </c>
      <c r="L21" s="134">
        <v>0.86267240428367897</v>
      </c>
      <c r="M21" s="134">
        <v>0.84661609721150677</v>
      </c>
      <c r="N21" s="134">
        <v>0.74056113527789291</v>
      </c>
    </row>
    <row r="22" spans="2:14">
      <c r="B22" s="72" t="s">
        <v>308</v>
      </c>
      <c r="C22" s="134">
        <v>1.4500390298368593</v>
      </c>
      <c r="D22" s="134">
        <v>1.5706660969958275</v>
      </c>
      <c r="E22" s="134">
        <v>1.6888650884644454</v>
      </c>
      <c r="F22" s="134">
        <v>1.7124319781504909</v>
      </c>
      <c r="G22" s="134">
        <v>1.9932151020569864</v>
      </c>
      <c r="H22" s="134">
        <v>2.0875029454142675</v>
      </c>
      <c r="I22" s="134">
        <v>2.6543231970364243</v>
      </c>
      <c r="J22" s="134">
        <v>3.371877932650909</v>
      </c>
      <c r="K22" s="134">
        <v>3.5734942739622606</v>
      </c>
      <c r="L22" s="134">
        <v>3.5924260781241446</v>
      </c>
      <c r="M22" s="134">
        <v>3.524436363817395</v>
      </c>
      <c r="N22" s="134">
        <v>2.9139885634352556</v>
      </c>
    </row>
    <row r="23" spans="2:14">
      <c r="B23" s="72" t="s">
        <v>309</v>
      </c>
      <c r="C23" s="134">
        <v>0.88123955497382189</v>
      </c>
      <c r="D23" s="134">
        <v>0.8169477512199671</v>
      </c>
      <c r="E23" s="134">
        <v>0.86321522702357045</v>
      </c>
      <c r="F23" s="134">
        <v>0.77796320440545885</v>
      </c>
      <c r="G23" s="134">
        <v>0.90112885019981537</v>
      </c>
      <c r="H23" s="134">
        <v>0.87807105957921661</v>
      </c>
      <c r="I23" s="134">
        <v>1.124529709415405</v>
      </c>
      <c r="J23" s="134">
        <v>1.8545486559602185</v>
      </c>
      <c r="K23" s="134">
        <v>1.5962367762258918</v>
      </c>
      <c r="L23" s="134">
        <v>1.6662146360236436</v>
      </c>
      <c r="M23" s="134">
        <v>1.4031742055054848</v>
      </c>
      <c r="N23" s="134">
        <v>1.2884043412563786</v>
      </c>
    </row>
    <row r="24" spans="2:14">
      <c r="B24" s="72" t="s">
        <v>310</v>
      </c>
      <c r="C24" s="134">
        <v>1.0654908919514599</v>
      </c>
      <c r="D24" s="134">
        <v>1.0687290670909837</v>
      </c>
      <c r="E24" s="134">
        <v>0.98071668992370242</v>
      </c>
      <c r="F24" s="134">
        <v>0.8560409341763825</v>
      </c>
      <c r="G24" s="134">
        <v>0.83134414044979832</v>
      </c>
      <c r="H24" s="134">
        <v>0.96408016877637093</v>
      </c>
      <c r="I24" s="134">
        <v>1.1068261569416502</v>
      </c>
      <c r="J24" s="134">
        <v>1.2134111085508394</v>
      </c>
      <c r="K24" s="134">
        <v>1.1616118363076986</v>
      </c>
      <c r="L24" s="134">
        <v>1.2843893455070485</v>
      </c>
      <c r="M24" s="134">
        <v>1.1558364183026808</v>
      </c>
      <c r="N24" s="134">
        <v>1.1469255233223183</v>
      </c>
    </row>
    <row r="25" spans="2:14">
      <c r="B25" s="72" t="s">
        <v>311</v>
      </c>
      <c r="C25" s="134">
        <v>0.64877537192253454</v>
      </c>
      <c r="D25" s="134">
        <v>0.66162754420017866</v>
      </c>
      <c r="E25" s="134">
        <v>0.71699863714065326</v>
      </c>
      <c r="F25" s="134">
        <v>0.65844189681997023</v>
      </c>
      <c r="G25" s="134">
        <v>0.80174742573397173</v>
      </c>
      <c r="H25" s="134">
        <v>0.79729155681306629</v>
      </c>
      <c r="I25" s="134">
        <v>1.2129934774951427</v>
      </c>
      <c r="J25" s="134">
        <v>1.1216115124810702</v>
      </c>
      <c r="K25" s="134">
        <v>1.1327607668510118</v>
      </c>
      <c r="L25" s="134">
        <v>1.2274107170494177</v>
      </c>
      <c r="M25" s="134">
        <v>1.1807346368651597</v>
      </c>
      <c r="N25" s="134">
        <v>1.1033647898266046</v>
      </c>
    </row>
    <row r="26" spans="2:14">
      <c r="B26" s="80"/>
      <c r="C26" s="143"/>
      <c r="D26" s="143"/>
      <c r="E26" s="143"/>
      <c r="F26" s="143"/>
      <c r="G26" s="143"/>
      <c r="H26" s="143"/>
      <c r="I26" s="143"/>
      <c r="J26" s="143"/>
      <c r="K26" s="143"/>
    </row>
    <row r="28" spans="2:14">
      <c r="B28" s="296" t="s">
        <v>312</v>
      </c>
      <c r="C28" s="98">
        <v>2005</v>
      </c>
      <c r="D28" s="98">
        <v>2006</v>
      </c>
      <c r="E28" s="98">
        <v>2007</v>
      </c>
      <c r="F28" s="98">
        <v>2008</v>
      </c>
      <c r="G28" s="98">
        <v>2009</v>
      </c>
      <c r="H28" s="98">
        <v>2010</v>
      </c>
      <c r="I28" s="98">
        <v>2011</v>
      </c>
      <c r="J28" s="98">
        <v>2012</v>
      </c>
      <c r="K28" s="98">
        <v>2013</v>
      </c>
      <c r="L28" s="98">
        <v>2014</v>
      </c>
      <c r="M28" s="98">
        <v>2015</v>
      </c>
      <c r="N28" s="98">
        <v>2016</v>
      </c>
    </row>
    <row r="29" spans="2:14">
      <c r="B29" s="297" t="s">
        <v>297</v>
      </c>
      <c r="C29" s="133">
        <v>1.168347672278526</v>
      </c>
      <c r="D29" s="133">
        <v>1.2317318974788762</v>
      </c>
      <c r="E29" s="133">
        <v>1.3022751111489566</v>
      </c>
      <c r="F29" s="133">
        <v>1.2393272153866299</v>
      </c>
      <c r="G29" s="133">
        <v>1.294384859692719</v>
      </c>
      <c r="H29" s="133">
        <v>1.3368845150391275</v>
      </c>
      <c r="I29" s="133">
        <v>1.5557068527959679</v>
      </c>
      <c r="J29" s="133">
        <v>1.7823122121858794</v>
      </c>
      <c r="K29" s="133">
        <v>1.8997304625428966</v>
      </c>
      <c r="L29" s="133">
        <v>1.9728472315173515</v>
      </c>
      <c r="M29" s="133">
        <v>1.9292335950152568</v>
      </c>
      <c r="N29" s="133">
        <v>1.678297283776399</v>
      </c>
    </row>
    <row r="30" spans="2:14">
      <c r="B30" s="72" t="s">
        <v>313</v>
      </c>
      <c r="C30" s="134">
        <v>1.990001795686603</v>
      </c>
      <c r="D30" s="134">
        <v>2.13696987360533</v>
      </c>
      <c r="E30" s="134">
        <v>2.3027014209095853</v>
      </c>
      <c r="F30" s="134">
        <v>2.0847002763866684</v>
      </c>
      <c r="G30" s="134">
        <v>2.0910803593678673</v>
      </c>
      <c r="H30" s="134">
        <v>2.0511569924200548</v>
      </c>
      <c r="I30" s="134">
        <v>2.2855891932389008</v>
      </c>
      <c r="J30" s="134">
        <v>2.4581052200318583</v>
      </c>
      <c r="K30" s="134">
        <v>2.5871900972887856</v>
      </c>
      <c r="L30" s="134">
        <v>2.8198666139907314</v>
      </c>
      <c r="M30" s="134">
        <v>2.8498198065546867</v>
      </c>
      <c r="N30" s="134">
        <v>2.3157025718701081</v>
      </c>
    </row>
    <row r="31" spans="2:14">
      <c r="B31" s="72" t="s">
        <v>314</v>
      </c>
      <c r="C31" s="134">
        <v>1.3802733592125167</v>
      </c>
      <c r="D31" s="134">
        <v>1.4327592936162543</v>
      </c>
      <c r="E31" s="134">
        <v>1.505993021488621</v>
      </c>
      <c r="F31" s="134">
        <v>1.2787931323511377</v>
      </c>
      <c r="G31" s="134">
        <v>1.3538707903616749</v>
      </c>
      <c r="H31" s="134">
        <v>1.4310874359047538</v>
      </c>
      <c r="I31" s="134">
        <v>1.4398215266362071</v>
      </c>
      <c r="J31" s="134">
        <v>1.4855319420158308</v>
      </c>
      <c r="K31" s="134">
        <v>2.1484978787657703</v>
      </c>
      <c r="L31" s="134">
        <v>2.0025016165813629</v>
      </c>
      <c r="M31" s="134">
        <v>1.9252421905411612</v>
      </c>
      <c r="N31" s="134">
        <v>2.022791707009266</v>
      </c>
    </row>
    <row r="32" spans="2:14">
      <c r="B32" s="72" t="s">
        <v>315</v>
      </c>
      <c r="C32" s="134">
        <v>0.78858076518340348</v>
      </c>
      <c r="D32" s="134">
        <v>0.81589234946365974</v>
      </c>
      <c r="E32" s="134">
        <v>0.80751811198448364</v>
      </c>
      <c r="F32" s="134">
        <v>0.94891693522971055</v>
      </c>
      <c r="G32" s="134">
        <v>0.92008236651641728</v>
      </c>
      <c r="H32" s="134">
        <v>1.0983880658743799</v>
      </c>
      <c r="I32" s="134">
        <v>1.3126919092369884</v>
      </c>
      <c r="J32" s="134">
        <v>1.5522911277301148</v>
      </c>
      <c r="K32" s="134">
        <v>1.586950147569858</v>
      </c>
      <c r="L32" s="134">
        <v>1.633369421971459</v>
      </c>
      <c r="M32" s="134">
        <v>1.5739524387762611</v>
      </c>
      <c r="N32" s="134">
        <v>1.3042055192388626</v>
      </c>
    </row>
    <row r="33" spans="2:14">
      <c r="B33" s="72" t="s">
        <v>316</v>
      </c>
      <c r="C33" s="134">
        <v>0.22989975766807436</v>
      </c>
      <c r="D33" s="134">
        <v>0.21499298499213482</v>
      </c>
      <c r="E33" s="134">
        <v>0.23076532948057921</v>
      </c>
      <c r="F33" s="134">
        <v>0.25434275028109932</v>
      </c>
      <c r="G33" s="134">
        <v>0.2259576149677541</v>
      </c>
      <c r="H33" s="134">
        <v>0.25112749955733488</v>
      </c>
      <c r="I33" s="134">
        <v>0.29001436797975949</v>
      </c>
      <c r="J33" s="134">
        <v>0.39864035680091731</v>
      </c>
      <c r="K33" s="134">
        <v>0.3614537176306753</v>
      </c>
      <c r="L33" s="134">
        <v>0.40193857428851132</v>
      </c>
      <c r="M33" s="134">
        <v>0.35872260002595391</v>
      </c>
      <c r="N33" s="134">
        <v>0.28452836653192842</v>
      </c>
    </row>
    <row r="34" spans="2:14">
      <c r="B34" s="72" t="s">
        <v>317</v>
      </c>
      <c r="C34" s="134">
        <v>0.92232382027682347</v>
      </c>
      <c r="D34" s="134">
        <v>1.0196044111366229</v>
      </c>
      <c r="E34" s="134">
        <v>0.9938421984771455</v>
      </c>
      <c r="F34" s="134">
        <v>0.99539200944161221</v>
      </c>
      <c r="G34" s="134">
        <v>1.0434319644332366</v>
      </c>
      <c r="H34" s="134">
        <v>1.0818628430631527</v>
      </c>
      <c r="I34" s="134">
        <v>1.2570352174667587</v>
      </c>
      <c r="J34" s="134">
        <v>1.5438836355662926</v>
      </c>
      <c r="K34" s="134">
        <v>1.4483810379066642</v>
      </c>
      <c r="L34" s="134">
        <v>1.4514907302731268</v>
      </c>
      <c r="M34" s="134">
        <v>1.3267918442562925</v>
      </c>
      <c r="N34" s="134">
        <v>1.243717283242656</v>
      </c>
    </row>
    <row r="35" spans="2:14">
      <c r="B35" s="72" t="s">
        <v>318</v>
      </c>
      <c r="C35" s="134">
        <v>1.1776111776053315</v>
      </c>
      <c r="D35" s="134">
        <v>1.2133039711132485</v>
      </c>
      <c r="E35" s="134">
        <v>1.2886860104621947</v>
      </c>
      <c r="F35" s="134">
        <v>1.3616932499526639</v>
      </c>
      <c r="G35" s="134">
        <v>1.5615878040724509</v>
      </c>
      <c r="H35" s="134">
        <v>1.6446312201687587</v>
      </c>
      <c r="I35" s="134">
        <v>2.0510613403916316</v>
      </c>
      <c r="J35" s="134">
        <v>2.5941312055378458</v>
      </c>
      <c r="K35" s="134">
        <v>2.797032261705692</v>
      </c>
      <c r="L35" s="134">
        <v>2.8587592022976804</v>
      </c>
      <c r="M35" s="134">
        <v>2.8136517118052784</v>
      </c>
      <c r="N35" s="134">
        <v>2.3268138626760004</v>
      </c>
    </row>
    <row r="36" spans="2:14">
      <c r="B36" s="72" t="s">
        <v>319</v>
      </c>
      <c r="C36" s="134">
        <v>0.97270821524143469</v>
      </c>
      <c r="D36" s="134">
        <v>0.94430490719521343</v>
      </c>
      <c r="E36" s="134">
        <v>0.92239685711046882</v>
      </c>
      <c r="F36" s="134">
        <v>0.81780874982347418</v>
      </c>
      <c r="G36" s="134">
        <v>0.86551211881727741</v>
      </c>
      <c r="H36" s="134">
        <v>0.92126544348971262</v>
      </c>
      <c r="I36" s="134">
        <v>1.1156402093075741</v>
      </c>
      <c r="J36" s="134">
        <v>1.5347293853954671</v>
      </c>
      <c r="K36" s="134">
        <v>1.3776236478867776</v>
      </c>
      <c r="L36" s="134">
        <v>1.4701087064515428</v>
      </c>
      <c r="M36" s="134">
        <v>1.2776169201586962</v>
      </c>
      <c r="N36" s="134">
        <v>1.2162912887482142</v>
      </c>
    </row>
    <row r="37" spans="2:14">
      <c r="B37" s="72" t="s">
        <v>320</v>
      </c>
      <c r="C37" s="134">
        <v>0.64877537192253454</v>
      </c>
      <c r="D37" s="134">
        <v>0.66162754420017866</v>
      </c>
      <c r="E37" s="134">
        <v>0.71699863714065326</v>
      </c>
      <c r="F37" s="134">
        <v>0.65844189681997023</v>
      </c>
      <c r="G37" s="134">
        <v>0.80174742573397173</v>
      </c>
      <c r="H37" s="134">
        <v>0.79729155681306629</v>
      </c>
      <c r="I37" s="134">
        <v>1.2129934774951427</v>
      </c>
      <c r="J37" s="134">
        <v>1.1216115124810702</v>
      </c>
      <c r="K37" s="134">
        <v>1.1327607668510118</v>
      </c>
      <c r="L37" s="134">
        <v>1.2274107170494177</v>
      </c>
      <c r="M37" s="134">
        <v>1.1807346368651597</v>
      </c>
      <c r="N37" s="134">
        <v>1.1033647898266046</v>
      </c>
    </row>
    <row r="40" spans="2:14">
      <c r="B40" s="188" t="s">
        <v>444</v>
      </c>
      <c r="C40" s="294" t="s">
        <v>198</v>
      </c>
    </row>
    <row r="41" spans="2:14">
      <c r="B41" s="188" t="s">
        <v>330</v>
      </c>
      <c r="C41" s="294" t="s">
        <v>1002</v>
      </c>
    </row>
    <row r="42" spans="2:14">
      <c r="B42" s="294" t="s">
        <v>446</v>
      </c>
      <c r="C42" s="183" t="s">
        <v>1003</v>
      </c>
    </row>
    <row r="43" spans="2:14">
      <c r="B43" s="294" t="s">
        <v>447</v>
      </c>
      <c r="C43" s="182" t="s">
        <v>1004</v>
      </c>
    </row>
    <row r="44" spans="2:14">
      <c r="C44" s="182" t="s">
        <v>469</v>
      </c>
    </row>
    <row r="45" spans="2:14">
      <c r="B45" s="294" t="s">
        <v>329</v>
      </c>
      <c r="C45" s="294" t="s">
        <v>470</v>
      </c>
    </row>
  </sheetData>
  <hyperlinks>
    <hyperlink ref="B1" location="'NČI 2014+ v14 '!N62" display="zpět" xr:uid="{00000000-0004-0000-3B00-000000000000}"/>
    <hyperlink ref="C44" r:id="rId1" xr:uid="{00000000-0004-0000-3B00-000001000000}"/>
    <hyperlink ref="C43" r:id="rId2" xr:uid="{00000000-0004-0000-3B00-000002000000}"/>
  </hyperlinks>
  <pageMargins left="0.7" right="0.7" top="0.78740157499999996" bottom="0.78740157499999996"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B1:I42"/>
  <sheetViews>
    <sheetView workbookViewId="0">
      <pane xSplit="2" ySplit="5" topLeftCell="C6" activePane="bottomRight" state="frozen"/>
      <selection pane="topRight" activeCell="C1" sqref="C1"/>
      <selection pane="bottomLeft" activeCell="A6" sqref="A6"/>
      <selection pane="bottomRight" activeCell="B1" sqref="B1"/>
    </sheetView>
  </sheetViews>
  <sheetFormatPr defaultColWidth="9.1796875" defaultRowHeight="14.5"/>
  <cols>
    <col min="1" max="1" width="4.453125" style="294" customWidth="1"/>
    <col min="2" max="2" width="17" style="294" customWidth="1"/>
    <col min="3" max="16384" width="9.1796875" style="294"/>
  </cols>
  <sheetData>
    <row r="1" spans="2:9">
      <c r="B1" s="182" t="s">
        <v>295</v>
      </c>
    </row>
    <row r="2" spans="2:9">
      <c r="B2" s="190" t="s">
        <v>688</v>
      </c>
    </row>
    <row r="3" spans="2:9">
      <c r="E3" s="188"/>
      <c r="F3" s="188"/>
    </row>
    <row r="4" spans="2:9">
      <c r="H4" s="128"/>
      <c r="I4" s="184" t="s">
        <v>18</v>
      </c>
    </row>
    <row r="5" spans="2:9">
      <c r="B5" s="296" t="s">
        <v>296</v>
      </c>
      <c r="C5" s="186">
        <v>2010</v>
      </c>
      <c r="D5" s="186">
        <v>2011</v>
      </c>
      <c r="E5" s="186">
        <v>2012</v>
      </c>
      <c r="F5" s="186">
        <v>2013</v>
      </c>
      <c r="G5" s="186">
        <v>2014</v>
      </c>
      <c r="H5" s="186">
        <v>2015</v>
      </c>
      <c r="I5" s="186">
        <v>2016</v>
      </c>
    </row>
    <row r="6" spans="2:9">
      <c r="B6" s="297" t="s">
        <v>297</v>
      </c>
      <c r="C6" s="127">
        <v>0.57167729270995349</v>
      </c>
      <c r="D6" s="127">
        <v>0.64045883451027652</v>
      </c>
      <c r="E6" s="127">
        <v>0.64412486164971061</v>
      </c>
      <c r="F6" s="127">
        <v>0.65164236927275154</v>
      </c>
      <c r="G6" s="127">
        <v>0.63248578245250253</v>
      </c>
      <c r="H6" s="127">
        <v>0.61102372785976333</v>
      </c>
      <c r="I6" s="127">
        <v>0.58627580511314858</v>
      </c>
    </row>
    <row r="7" spans="2:9">
      <c r="B7" s="72" t="s">
        <v>298</v>
      </c>
      <c r="C7" s="142">
        <v>1.2862750558710625</v>
      </c>
      <c r="D7" s="142">
        <v>1.4054942486652173</v>
      </c>
      <c r="E7" s="142">
        <v>1.3899031939807185</v>
      </c>
      <c r="F7" s="142">
        <v>1.4304509307683451</v>
      </c>
      <c r="G7" s="142">
        <v>1.4142789437952539</v>
      </c>
      <c r="H7" s="142">
        <v>1.3350995518338149</v>
      </c>
      <c r="I7" s="142">
        <v>1.2438558868653014</v>
      </c>
    </row>
    <row r="8" spans="2:9">
      <c r="B8" s="72" t="s">
        <v>299</v>
      </c>
      <c r="C8" s="142">
        <v>0.34537497020262226</v>
      </c>
      <c r="D8" s="142">
        <v>0.33802028953351071</v>
      </c>
      <c r="E8" s="142">
        <v>0.31456169013610158</v>
      </c>
      <c r="F8" s="142">
        <v>0.32590912971858776</v>
      </c>
      <c r="G8" s="142">
        <v>0.30823878569889068</v>
      </c>
      <c r="H8" s="142">
        <v>0.27446162321559664</v>
      </c>
      <c r="I8" s="142">
        <v>0.29269242192861361</v>
      </c>
    </row>
    <row r="9" spans="2:9">
      <c r="B9" s="72" t="s">
        <v>300</v>
      </c>
      <c r="C9" s="142">
        <v>0.34243221327848417</v>
      </c>
      <c r="D9" s="142">
        <v>0.39533146559468646</v>
      </c>
      <c r="E9" s="142">
        <v>0.34068293982438502</v>
      </c>
      <c r="F9" s="142">
        <v>0.35858326995839657</v>
      </c>
      <c r="G9" s="142">
        <v>0.37760865286865031</v>
      </c>
      <c r="H9" s="142">
        <v>0.3816736847951015</v>
      </c>
      <c r="I9" s="142">
        <v>0.32855790718773908</v>
      </c>
    </row>
    <row r="10" spans="2:9">
      <c r="B10" s="72" t="s">
        <v>301</v>
      </c>
      <c r="C10" s="142">
        <v>0.22927244011847625</v>
      </c>
      <c r="D10" s="142">
        <v>0.29851994695147333</v>
      </c>
      <c r="E10" s="142">
        <v>0.34939251127908522</v>
      </c>
      <c r="F10" s="142">
        <v>0.32662961278178704</v>
      </c>
      <c r="G10" s="142">
        <v>0.28793000548892778</v>
      </c>
      <c r="H10" s="142">
        <v>0.32832199279722873</v>
      </c>
      <c r="I10" s="142">
        <v>0.31359330715365868</v>
      </c>
    </row>
    <row r="11" spans="2:9">
      <c r="B11" s="72" t="s">
        <v>302</v>
      </c>
      <c r="C11" s="142">
        <v>8.5978915844513431E-3</v>
      </c>
      <c r="D11" s="142">
        <v>7.2803638675955863E-3</v>
      </c>
      <c r="E11" s="142">
        <v>8.6232168410866582E-3</v>
      </c>
      <c r="F11" s="142">
        <v>3.309032266585131E-2</v>
      </c>
      <c r="G11" s="142">
        <v>1.2646341982386664E-2</v>
      </c>
      <c r="H11" s="142">
        <v>9.2280751053495248E-3</v>
      </c>
      <c r="I11" s="142">
        <v>3.1645074389957633E-3</v>
      </c>
    </row>
    <row r="12" spans="2:9">
      <c r="B12" s="72" t="s">
        <v>303</v>
      </c>
      <c r="C12" s="142">
        <v>6.2547127099935443E-2</v>
      </c>
      <c r="D12" s="142">
        <v>6.9202043084233028E-2</v>
      </c>
      <c r="E12" s="142">
        <v>9.6924440791623101E-2</v>
      </c>
      <c r="F12" s="142">
        <v>9.5965546121832515E-2</v>
      </c>
      <c r="G12" s="142">
        <v>8.3020373987069282E-2</v>
      </c>
      <c r="H12" s="142">
        <v>6.750376563039949E-2</v>
      </c>
      <c r="I12" s="142">
        <v>7.2641292471460159E-2</v>
      </c>
    </row>
    <row r="13" spans="2:9">
      <c r="B13" s="72" t="s">
        <v>304</v>
      </c>
      <c r="C13" s="142">
        <v>0.30068148500336761</v>
      </c>
      <c r="D13" s="142">
        <v>0.42625628675574601</v>
      </c>
      <c r="E13" s="142">
        <v>0.37087550406296249</v>
      </c>
      <c r="F13" s="142">
        <v>0.40244629291076872</v>
      </c>
      <c r="G13" s="142">
        <v>0.34471801997355811</v>
      </c>
      <c r="H13" s="142">
        <v>0.33437360770419289</v>
      </c>
      <c r="I13" s="142">
        <v>0.29633987341548029</v>
      </c>
    </row>
    <row r="14" spans="2:9">
      <c r="B14" s="72" t="s">
        <v>305</v>
      </c>
      <c r="C14" s="142">
        <v>0.11423258530350022</v>
      </c>
      <c r="D14" s="142">
        <v>0.13548584324609753</v>
      </c>
      <c r="E14" s="142">
        <v>0.15679345236162143</v>
      </c>
      <c r="F14" s="142">
        <v>0.15352079780568331</v>
      </c>
      <c r="G14" s="142">
        <v>0.15187769146689278</v>
      </c>
      <c r="H14" s="142">
        <v>0.15080795197567906</v>
      </c>
      <c r="I14" s="142">
        <v>0.12526843322978057</v>
      </c>
    </row>
    <row r="15" spans="2:9">
      <c r="B15" s="72" t="s">
        <v>306</v>
      </c>
      <c r="C15" s="142">
        <v>0.29740480308841588</v>
      </c>
      <c r="D15" s="142">
        <v>0.3405227967496865</v>
      </c>
      <c r="E15" s="142">
        <v>0.35424356328225659</v>
      </c>
      <c r="F15" s="142">
        <v>0.31500469340959064</v>
      </c>
      <c r="G15" s="142">
        <v>0.30035929526419242</v>
      </c>
      <c r="H15" s="142">
        <v>0.25207581065793955</v>
      </c>
      <c r="I15" s="142">
        <v>0.23165522844120937</v>
      </c>
    </row>
    <row r="16" spans="2:9">
      <c r="B16" s="72" t="s">
        <v>307</v>
      </c>
      <c r="C16" s="142">
        <v>8.3528210299069899E-2</v>
      </c>
      <c r="D16" s="142">
        <v>8.8774532999103123E-2</v>
      </c>
      <c r="E16" s="142">
        <v>9.515419740357535E-2</v>
      </c>
      <c r="F16" s="142">
        <v>7.1257032165699355E-2</v>
      </c>
      <c r="G16" s="142">
        <v>6.9687686279457262E-2</v>
      </c>
      <c r="H16" s="142">
        <v>6.1935251599979313E-2</v>
      </c>
      <c r="I16" s="142">
        <v>5.3248715575883315E-2</v>
      </c>
    </row>
    <row r="17" spans="2:9">
      <c r="B17" s="72" t="s">
        <v>308</v>
      </c>
      <c r="C17" s="142">
        <v>0.84140993616430704</v>
      </c>
      <c r="D17" s="142">
        <v>1.0217164016169455</v>
      </c>
      <c r="E17" s="142">
        <v>1.0145560162657175</v>
      </c>
      <c r="F17" s="142">
        <v>0.94873837263521454</v>
      </c>
      <c r="G17" s="142">
        <v>0.98975679418532236</v>
      </c>
      <c r="H17" s="142">
        <v>0.95970718576764547</v>
      </c>
      <c r="I17" s="142">
        <v>0.98530557354531723</v>
      </c>
    </row>
    <row r="18" spans="2:9">
      <c r="B18" s="72" t="s">
        <v>309</v>
      </c>
      <c r="C18" s="142">
        <v>0.45355482561438748</v>
      </c>
      <c r="D18" s="142">
        <v>0.55757998798999842</v>
      </c>
      <c r="E18" s="142">
        <v>0.46196324731840921</v>
      </c>
      <c r="F18" s="142">
        <v>0.48455534487930718</v>
      </c>
      <c r="G18" s="142">
        <v>0.58182079948093113</v>
      </c>
      <c r="H18" s="142">
        <v>0.58879458137333174</v>
      </c>
      <c r="I18" s="142">
        <v>0.51403607460080736</v>
      </c>
    </row>
    <row r="19" spans="2:9">
      <c r="B19" s="72" t="s">
        <v>310</v>
      </c>
      <c r="C19" s="142">
        <v>0.16470483247248438</v>
      </c>
      <c r="D19" s="142">
        <v>0.25042608130334293</v>
      </c>
      <c r="E19" s="142">
        <v>0.24276809545924449</v>
      </c>
      <c r="F19" s="142">
        <v>0.22565534028361717</v>
      </c>
      <c r="G19" s="142">
        <v>0.14126585571376943</v>
      </c>
      <c r="H19" s="142">
        <v>0.15424031443516151</v>
      </c>
      <c r="I19" s="142">
        <v>0.14029670843068992</v>
      </c>
    </row>
    <row r="20" spans="2:9">
      <c r="B20" s="72" t="s">
        <v>311</v>
      </c>
      <c r="C20" s="142">
        <v>0.19017836424670881</v>
      </c>
      <c r="D20" s="142">
        <v>0.24163193496027488</v>
      </c>
      <c r="E20" s="142">
        <v>0.28527357874447601</v>
      </c>
      <c r="F20" s="142">
        <v>0.22366576947777708</v>
      </c>
      <c r="G20" s="142">
        <v>0.23255456357732796</v>
      </c>
      <c r="H20" s="142">
        <v>0.23206122506129159</v>
      </c>
      <c r="I20" s="142">
        <v>0.22760896507367667</v>
      </c>
    </row>
    <row r="21" spans="2:9">
      <c r="B21" s="111" t="s">
        <v>479</v>
      </c>
      <c r="C21" s="142" t="s">
        <v>247</v>
      </c>
      <c r="D21" s="142" t="s">
        <v>247</v>
      </c>
      <c r="E21" s="142" t="s">
        <v>247</v>
      </c>
      <c r="F21" s="142" t="s">
        <v>247</v>
      </c>
      <c r="G21" s="142" t="s">
        <v>247</v>
      </c>
      <c r="H21" s="142" t="s">
        <v>247</v>
      </c>
      <c r="I21" s="142" t="s">
        <v>247</v>
      </c>
    </row>
    <row r="22" spans="2:9">
      <c r="B22" s="131"/>
    </row>
    <row r="24" spans="2:9">
      <c r="B24" s="296" t="s">
        <v>312</v>
      </c>
      <c r="C24" s="186">
        <v>2010</v>
      </c>
      <c r="D24" s="186">
        <v>2011</v>
      </c>
      <c r="E24" s="186">
        <v>2012</v>
      </c>
      <c r="F24" s="186">
        <v>2013</v>
      </c>
      <c r="G24" s="186">
        <v>2014</v>
      </c>
      <c r="H24" s="186">
        <v>2015</v>
      </c>
      <c r="I24" s="186">
        <v>2016</v>
      </c>
    </row>
    <row r="25" spans="2:9">
      <c r="B25" s="297" t="s">
        <v>297</v>
      </c>
      <c r="C25" s="127">
        <v>0.57167729270995349</v>
      </c>
      <c r="D25" s="127">
        <v>0.64045883451027663</v>
      </c>
      <c r="E25" s="127">
        <v>0.64412486164971039</v>
      </c>
      <c r="F25" s="127">
        <v>0.65164236927275143</v>
      </c>
      <c r="G25" s="127">
        <v>0.63248578245250264</v>
      </c>
      <c r="H25" s="127">
        <v>0.61102372785976333</v>
      </c>
      <c r="I25" s="127">
        <v>0.58627580511314858</v>
      </c>
    </row>
    <row r="26" spans="2:9">
      <c r="B26" s="72" t="s">
        <v>313</v>
      </c>
      <c r="C26" s="142">
        <v>1.2862750558710625</v>
      </c>
      <c r="D26" s="142">
        <v>1.4054942486652173</v>
      </c>
      <c r="E26" s="142">
        <v>1.3899031939807185</v>
      </c>
      <c r="F26" s="142">
        <v>1.4304509307683451</v>
      </c>
      <c r="G26" s="142">
        <v>1.4142789437952539</v>
      </c>
      <c r="H26" s="142">
        <v>1.3350995518338149</v>
      </c>
      <c r="I26" s="142">
        <v>1.2438558868653014</v>
      </c>
    </row>
    <row r="27" spans="2:9">
      <c r="B27" s="72" t="s">
        <v>314</v>
      </c>
      <c r="C27" s="142">
        <v>0.34537497020262226</v>
      </c>
      <c r="D27" s="142">
        <v>0.33802028953351071</v>
      </c>
      <c r="E27" s="142">
        <v>0.31456169013610158</v>
      </c>
      <c r="F27" s="142">
        <v>0.32590912971858776</v>
      </c>
      <c r="G27" s="142">
        <v>0.30823878569889068</v>
      </c>
      <c r="H27" s="142">
        <v>0.27446162321559664</v>
      </c>
      <c r="I27" s="142">
        <v>0.29269242192861361</v>
      </c>
    </row>
    <row r="28" spans="2:9">
      <c r="B28" s="72" t="s">
        <v>315</v>
      </c>
      <c r="C28" s="142">
        <v>0.28642726035436467</v>
      </c>
      <c r="D28" s="142">
        <v>0.34706423748447041</v>
      </c>
      <c r="E28" s="142">
        <v>0.34493103304990824</v>
      </c>
      <c r="F28" s="142">
        <v>0.3427533031590384</v>
      </c>
      <c r="G28" s="142">
        <v>0.33241143194505951</v>
      </c>
      <c r="H28" s="142">
        <v>0.35486048814046317</v>
      </c>
      <c r="I28" s="142">
        <v>0.32099360902242535</v>
      </c>
    </row>
    <row r="29" spans="2:9">
      <c r="B29" s="72" t="s">
        <v>316</v>
      </c>
      <c r="C29" s="142">
        <v>4.910680441152579E-2</v>
      </c>
      <c r="D29" s="142">
        <v>5.3775871503939157E-2</v>
      </c>
      <c r="E29" s="142">
        <v>7.5085204216996063E-2</v>
      </c>
      <c r="F29" s="142">
        <v>8.0423043023475707E-2</v>
      </c>
      <c r="G29" s="142">
        <v>6.5519289997628433E-2</v>
      </c>
      <c r="H29" s="142">
        <v>5.351193597776055E-2</v>
      </c>
      <c r="I29" s="142">
        <v>5.5552465599350696E-2</v>
      </c>
    </row>
    <row r="30" spans="2:9">
      <c r="B30" s="72" t="s">
        <v>317</v>
      </c>
      <c r="C30" s="142">
        <v>0.22713939622221563</v>
      </c>
      <c r="D30" s="142">
        <v>0.28497910849106273</v>
      </c>
      <c r="E30" s="142">
        <v>0.28205815006529117</v>
      </c>
      <c r="F30" s="142">
        <v>0.27681228419009046</v>
      </c>
      <c r="G30" s="142">
        <v>0.25475111604534867</v>
      </c>
      <c r="H30" s="142">
        <v>0.23527244141387424</v>
      </c>
      <c r="I30" s="142">
        <v>0.20767137538694508</v>
      </c>
    </row>
    <row r="31" spans="2:9">
      <c r="B31" s="72" t="s">
        <v>318</v>
      </c>
      <c r="C31" s="142">
        <v>0.63271769077977802</v>
      </c>
      <c r="D31" s="142">
        <v>0.76270120502514172</v>
      </c>
      <c r="E31" s="142">
        <v>0.76060127207694772</v>
      </c>
      <c r="F31" s="142">
        <v>0.71213492244042109</v>
      </c>
      <c r="G31" s="142">
        <v>0.74247285995690848</v>
      </c>
      <c r="H31" s="142">
        <v>0.7214758644771464</v>
      </c>
      <c r="I31" s="142">
        <v>0.73350042947717631</v>
      </c>
    </row>
    <row r="32" spans="2:9">
      <c r="B32" s="72" t="s">
        <v>319</v>
      </c>
      <c r="C32" s="142">
        <v>0.3084931566381563</v>
      </c>
      <c r="D32" s="142">
        <v>0.40334853130019122</v>
      </c>
      <c r="E32" s="142">
        <v>0.35262191508449198</v>
      </c>
      <c r="F32" s="142">
        <v>0.35433055855588907</v>
      </c>
      <c r="G32" s="142">
        <v>0.35555124918960851</v>
      </c>
      <c r="H32" s="142">
        <v>0.36791670593024633</v>
      </c>
      <c r="I32" s="142">
        <v>0.32353768812464156</v>
      </c>
    </row>
    <row r="33" spans="2:9">
      <c r="B33" s="72" t="s">
        <v>320</v>
      </c>
      <c r="C33" s="142">
        <v>0.19017836424670881</v>
      </c>
      <c r="D33" s="142">
        <v>0.24163193496027488</v>
      </c>
      <c r="E33" s="142">
        <v>0.28527357874447601</v>
      </c>
      <c r="F33" s="142">
        <v>0.22366576947777708</v>
      </c>
      <c r="G33" s="142">
        <v>0.23255456357732796</v>
      </c>
      <c r="H33" s="142">
        <v>0.23206122506129159</v>
      </c>
      <c r="I33" s="142">
        <v>0.22760896507367667</v>
      </c>
    </row>
    <row r="34" spans="2:9">
      <c r="B34" s="111" t="s">
        <v>479</v>
      </c>
      <c r="C34" s="142" t="s">
        <v>247</v>
      </c>
      <c r="D34" s="142" t="s">
        <v>247</v>
      </c>
      <c r="E34" s="142" t="s">
        <v>247</v>
      </c>
      <c r="F34" s="142" t="s">
        <v>247</v>
      </c>
      <c r="G34" s="142" t="s">
        <v>247</v>
      </c>
      <c r="H34" s="142" t="s">
        <v>247</v>
      </c>
      <c r="I34" s="142" t="s">
        <v>247</v>
      </c>
    </row>
    <row r="36" spans="2:9">
      <c r="B36" s="188" t="s">
        <v>444</v>
      </c>
      <c r="C36" s="294" t="s">
        <v>198</v>
      </c>
    </row>
    <row r="37" spans="2:9">
      <c r="B37" s="188" t="s">
        <v>445</v>
      </c>
      <c r="C37" s="294" t="s">
        <v>1007</v>
      </c>
    </row>
    <row r="38" spans="2:9">
      <c r="B38" s="188" t="s">
        <v>446</v>
      </c>
      <c r="C38" s="183" t="s">
        <v>1008</v>
      </c>
    </row>
    <row r="39" spans="2:9">
      <c r="B39" s="188" t="s">
        <v>447</v>
      </c>
      <c r="C39" s="182" t="s">
        <v>1009</v>
      </c>
    </row>
    <row r="40" spans="2:9">
      <c r="B40" s="188" t="s">
        <v>448</v>
      </c>
      <c r="C40" s="294" t="s">
        <v>480</v>
      </c>
    </row>
    <row r="42" spans="2:9">
      <c r="B42" s="294" t="s">
        <v>646</v>
      </c>
      <c r="C42" s="182" t="s">
        <v>684</v>
      </c>
    </row>
  </sheetData>
  <hyperlinks>
    <hyperlink ref="B1" location="'NČI 2014+ v14 '!N63" display="zpět" xr:uid="{00000000-0004-0000-3C00-000000000000}"/>
    <hyperlink ref="C42" r:id="rId1" xr:uid="{00000000-0004-0000-3C00-000001000000}"/>
    <hyperlink ref="C39" r:id="rId2" xr:uid="{00000000-0004-0000-3C00-000002000000}"/>
  </hyperlinks>
  <pageMargins left="0.7" right="0.7" top="0.78740157499999996" bottom="0.78740157499999996"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B1:I42"/>
  <sheetViews>
    <sheetView workbookViewId="0">
      <pane xSplit="2" ySplit="5" topLeftCell="C6" activePane="bottomRight" state="frozen"/>
      <selection pane="topRight" activeCell="C1" sqref="C1"/>
      <selection pane="bottomLeft" activeCell="A6" sqref="A6"/>
      <selection pane="bottomRight" activeCell="B1" sqref="B1"/>
    </sheetView>
  </sheetViews>
  <sheetFormatPr defaultColWidth="9.1796875" defaultRowHeight="14.5"/>
  <cols>
    <col min="1" max="1" width="5.1796875" style="294" customWidth="1"/>
    <col min="2" max="2" width="21.54296875" style="294" customWidth="1"/>
    <col min="3" max="16384" width="9.1796875" style="294"/>
  </cols>
  <sheetData>
    <row r="1" spans="2:9">
      <c r="B1" s="182" t="s">
        <v>295</v>
      </c>
    </row>
    <row r="2" spans="2:9">
      <c r="B2" s="190" t="s">
        <v>689</v>
      </c>
    </row>
    <row r="3" spans="2:9">
      <c r="E3" s="188"/>
    </row>
    <row r="4" spans="2:9">
      <c r="H4" s="128"/>
      <c r="I4" s="184" t="s">
        <v>645</v>
      </c>
    </row>
    <row r="5" spans="2:9">
      <c r="B5" s="296" t="s">
        <v>296</v>
      </c>
      <c r="C5" s="186">
        <v>2010</v>
      </c>
      <c r="D5" s="186">
        <v>2011</v>
      </c>
      <c r="E5" s="186">
        <v>2012</v>
      </c>
      <c r="F5" s="186">
        <v>2013</v>
      </c>
      <c r="G5" s="186">
        <v>2014</v>
      </c>
      <c r="H5" s="186">
        <v>2015</v>
      </c>
      <c r="I5" s="186">
        <v>2016</v>
      </c>
    </row>
    <row r="6" spans="2:9">
      <c r="B6" s="297" t="s">
        <v>297</v>
      </c>
      <c r="C6" s="191">
        <v>22602.125</v>
      </c>
      <c r="D6" s="191">
        <v>25834.540260000005</v>
      </c>
      <c r="E6" s="191">
        <v>26150.902553100001</v>
      </c>
      <c r="F6" s="191">
        <v>26705.138395030026</v>
      </c>
      <c r="G6" s="191">
        <v>27284.102109999985</v>
      </c>
      <c r="H6" s="191">
        <v>27829.778362659959</v>
      </c>
      <c r="I6" s="191">
        <v>27984.351239982851</v>
      </c>
    </row>
    <row r="7" spans="2:9">
      <c r="B7" s="72" t="s">
        <v>298</v>
      </c>
      <c r="C7" s="87">
        <v>13070.857000000005</v>
      </c>
      <c r="D7" s="87">
        <v>14107.536081437225</v>
      </c>
      <c r="E7" s="87">
        <v>13960.187680342337</v>
      </c>
      <c r="F7" s="87">
        <v>14466.422048537119</v>
      </c>
      <c r="G7" s="87">
        <v>14766.769307955004</v>
      </c>
      <c r="H7" s="87">
        <v>14856.827600860473</v>
      </c>
      <c r="I7" s="87">
        <v>14842.18598443152</v>
      </c>
    </row>
    <row r="8" spans="2:9">
      <c r="B8" s="72" t="s">
        <v>299</v>
      </c>
      <c r="C8" s="87">
        <v>1448.8480000000004</v>
      </c>
      <c r="D8" s="87">
        <v>1490.7877839441189</v>
      </c>
      <c r="E8" s="87">
        <v>1413.9610883955793</v>
      </c>
      <c r="F8" s="87">
        <v>1474.1880255473852</v>
      </c>
      <c r="G8" s="87">
        <v>1520.6189895490525</v>
      </c>
      <c r="H8" s="87">
        <v>1448.7950812357058</v>
      </c>
      <c r="I8" s="87">
        <v>1617.0378234290117</v>
      </c>
    </row>
    <row r="9" spans="2:9">
      <c r="B9" s="72" t="s">
        <v>300</v>
      </c>
      <c r="C9" s="87">
        <v>692.57599999999979</v>
      </c>
      <c r="D9" s="87">
        <v>805.56692744229269</v>
      </c>
      <c r="E9" s="87">
        <v>710.09567196416049</v>
      </c>
      <c r="F9" s="87">
        <v>760.20011814450027</v>
      </c>
      <c r="G9" s="87">
        <v>828.57156264356468</v>
      </c>
      <c r="H9" s="87">
        <v>879.78837734749254</v>
      </c>
      <c r="I9" s="87">
        <v>784.00487813138295</v>
      </c>
    </row>
    <row r="10" spans="2:9">
      <c r="B10" s="72" t="s">
        <v>301</v>
      </c>
      <c r="C10" s="87">
        <v>454.37899999999979</v>
      </c>
      <c r="D10" s="87">
        <v>604.82230891997153</v>
      </c>
      <c r="E10" s="87">
        <v>693.41835358492369</v>
      </c>
      <c r="F10" s="87">
        <v>679.84360974788376</v>
      </c>
      <c r="G10" s="87">
        <v>641.96010233794868</v>
      </c>
      <c r="H10" s="87">
        <v>764.64222190517796</v>
      </c>
      <c r="I10" s="87">
        <v>764.87916361234579</v>
      </c>
    </row>
    <row r="11" spans="2:9">
      <c r="B11" s="72" t="s">
        <v>302</v>
      </c>
      <c r="C11" s="87">
        <v>7.120000000000001</v>
      </c>
      <c r="D11" s="87">
        <v>6.0503463921653111</v>
      </c>
      <c r="E11" s="87">
        <v>7.1059618378974605</v>
      </c>
      <c r="F11" s="87">
        <v>27.137042715038</v>
      </c>
      <c r="G11" s="87">
        <v>10.698172999999999</v>
      </c>
      <c r="H11" s="87">
        <v>8.0243649886077328</v>
      </c>
      <c r="I11" s="87">
        <v>2.831</v>
      </c>
    </row>
    <row r="12" spans="2:9">
      <c r="B12" s="72" t="s">
        <v>303</v>
      </c>
      <c r="C12" s="87">
        <v>156.11199999999988</v>
      </c>
      <c r="D12" s="87">
        <v>173.34004559911028</v>
      </c>
      <c r="E12" s="87">
        <v>243.06517412841657</v>
      </c>
      <c r="F12" s="87">
        <v>239.67203212835426</v>
      </c>
      <c r="G12" s="87">
        <v>212.17683020623269</v>
      </c>
      <c r="H12" s="87">
        <v>185.77981354204766</v>
      </c>
      <c r="I12" s="87">
        <v>199.22165025467837</v>
      </c>
    </row>
    <row r="13" spans="2:9">
      <c r="B13" s="72" t="s">
        <v>304</v>
      </c>
      <c r="C13" s="87">
        <v>379.44499999999977</v>
      </c>
      <c r="D13" s="87">
        <v>549.97717398660131</v>
      </c>
      <c r="E13" s="87">
        <v>487.99798824604602</v>
      </c>
      <c r="F13" s="87">
        <v>533.1165797559662</v>
      </c>
      <c r="G13" s="87">
        <v>480.64033524913208</v>
      </c>
      <c r="H13" s="87">
        <v>492.22470042918826</v>
      </c>
      <c r="I13" s="87">
        <v>459.56683909146096</v>
      </c>
    </row>
    <row r="14" spans="2:9">
      <c r="B14" s="72" t="s">
        <v>305</v>
      </c>
      <c r="C14" s="87">
        <v>207.33099999999988</v>
      </c>
      <c r="D14" s="87">
        <v>248.62736122404866</v>
      </c>
      <c r="E14" s="87">
        <v>289.2572647202901</v>
      </c>
      <c r="F14" s="87">
        <v>284.18234881810037</v>
      </c>
      <c r="G14" s="87">
        <v>300.95627708005071</v>
      </c>
      <c r="H14" s="87">
        <v>314.52506464047627</v>
      </c>
      <c r="I14" s="87">
        <v>276.90962970742686</v>
      </c>
    </row>
    <row r="15" spans="2:9">
      <c r="B15" s="72" t="s">
        <v>306</v>
      </c>
      <c r="C15" s="87">
        <v>474.55099999999993</v>
      </c>
      <c r="D15" s="87">
        <v>564.32799968545044</v>
      </c>
      <c r="E15" s="87">
        <v>560.55501453784279</v>
      </c>
      <c r="F15" s="87">
        <v>509.70594435912449</v>
      </c>
      <c r="G15" s="87">
        <v>516.38070401115226</v>
      </c>
      <c r="H15" s="87">
        <v>454.15994654619658</v>
      </c>
      <c r="I15" s="87">
        <v>431.22852429559566</v>
      </c>
    </row>
    <row r="16" spans="2:9">
      <c r="B16" s="72" t="s">
        <v>307</v>
      </c>
      <c r="C16" s="87">
        <v>129.22900000000001</v>
      </c>
      <c r="D16" s="87">
        <v>143.86534494235656</v>
      </c>
      <c r="E16" s="87">
        <v>157.72283990629631</v>
      </c>
      <c r="F16" s="87">
        <v>119.15315890619583</v>
      </c>
      <c r="G16" s="87">
        <v>121.29559923057215</v>
      </c>
      <c r="H16" s="87">
        <v>111.57945251994273</v>
      </c>
      <c r="I16" s="87">
        <v>101.2476402831403</v>
      </c>
    </row>
    <row r="17" spans="2:9">
      <c r="B17" s="72" t="s">
        <v>308</v>
      </c>
      <c r="C17" s="87">
        <v>3425.7079999999983</v>
      </c>
      <c r="D17" s="87">
        <v>4308.0978589098995</v>
      </c>
      <c r="E17" s="87">
        <v>4406.561727687541</v>
      </c>
      <c r="F17" s="87">
        <v>4297.1301985604032</v>
      </c>
      <c r="G17" s="87">
        <v>4687.0328891363615</v>
      </c>
      <c r="H17" s="87">
        <v>4786.6067685191356</v>
      </c>
      <c r="I17" s="87">
        <v>5061.1797274072887</v>
      </c>
    </row>
    <row r="18" spans="2:9">
      <c r="B18" s="72" t="s">
        <v>309</v>
      </c>
      <c r="C18" s="87">
        <v>831.23900000000015</v>
      </c>
      <c r="D18" s="87">
        <v>1057.846329014505</v>
      </c>
      <c r="E18" s="87">
        <v>886.26263108294847</v>
      </c>
      <c r="F18" s="87">
        <v>929.07672716468608</v>
      </c>
      <c r="G18" s="87">
        <v>1179.2227599719615</v>
      </c>
      <c r="H18" s="87">
        <v>1269.7355147315898</v>
      </c>
      <c r="I18" s="87">
        <v>1130.3242051612071</v>
      </c>
    </row>
    <row r="19" spans="2:9">
      <c r="B19" s="72" t="s">
        <v>310</v>
      </c>
      <c r="C19" s="87">
        <v>304.53100000000001</v>
      </c>
      <c r="D19" s="87">
        <v>479.1777852698815</v>
      </c>
      <c r="E19" s="87">
        <v>463.57053364133651</v>
      </c>
      <c r="F19" s="87">
        <v>437.87741816015057</v>
      </c>
      <c r="G19" s="87">
        <v>302.32729578870936</v>
      </c>
      <c r="H19" s="87">
        <v>343.82942413257331</v>
      </c>
      <c r="I19" s="87">
        <v>320.71967843964148</v>
      </c>
    </row>
    <row r="20" spans="2:9">
      <c r="B20" s="72" t="s">
        <v>311</v>
      </c>
      <c r="C20" s="87">
        <v>737.62199999999984</v>
      </c>
      <c r="D20" s="87">
        <v>980.97491323237432</v>
      </c>
      <c r="E20" s="87">
        <v>1166.0243730243837</v>
      </c>
      <c r="F20" s="87">
        <v>888.53687248511199</v>
      </c>
      <c r="G20" s="87">
        <v>976.69428384024081</v>
      </c>
      <c r="H20" s="87">
        <v>1009.3990312613506</v>
      </c>
      <c r="I20" s="87">
        <v>1062.2555921781504</v>
      </c>
    </row>
    <row r="21" spans="2:9">
      <c r="B21" s="111" t="s">
        <v>479</v>
      </c>
      <c r="C21" s="87">
        <v>282.577</v>
      </c>
      <c r="D21" s="87">
        <v>313.54200000000003</v>
      </c>
      <c r="E21" s="87">
        <v>705.11625000000015</v>
      </c>
      <c r="F21" s="87">
        <v>1058.89627</v>
      </c>
      <c r="G21" s="87">
        <v>738.75699999999995</v>
      </c>
      <c r="H21" s="87">
        <v>903.86099999999999</v>
      </c>
      <c r="I21" s="87">
        <v>930.75890356000014</v>
      </c>
    </row>
    <row r="22" spans="2:9">
      <c r="B22" s="131"/>
    </row>
    <row r="24" spans="2:9">
      <c r="B24" s="296" t="s">
        <v>312</v>
      </c>
      <c r="C24" s="186">
        <v>2010</v>
      </c>
      <c r="D24" s="186">
        <v>2011</v>
      </c>
      <c r="E24" s="186">
        <v>2012</v>
      </c>
      <c r="F24" s="186">
        <v>2013</v>
      </c>
      <c r="G24" s="186">
        <v>2014</v>
      </c>
      <c r="H24" s="186">
        <v>2015</v>
      </c>
      <c r="I24" s="186">
        <v>2016</v>
      </c>
    </row>
    <row r="25" spans="2:9">
      <c r="B25" s="297" t="s">
        <v>297</v>
      </c>
      <c r="C25" s="191">
        <v>22602.125000000004</v>
      </c>
      <c r="D25" s="191">
        <v>25834.540260000009</v>
      </c>
      <c r="E25" s="191">
        <v>26150.902553099993</v>
      </c>
      <c r="F25" s="191">
        <v>26705.138395030022</v>
      </c>
      <c r="G25" s="191">
        <v>27284.102109999989</v>
      </c>
      <c r="H25" s="191">
        <v>27829.778362659963</v>
      </c>
      <c r="I25" s="191">
        <v>27984.351239982851</v>
      </c>
    </row>
    <row r="26" spans="2:9">
      <c r="B26" s="72" t="s">
        <v>313</v>
      </c>
      <c r="C26" s="87">
        <v>13070.857000000005</v>
      </c>
      <c r="D26" s="87">
        <v>14107.536081437225</v>
      </c>
      <c r="E26" s="87">
        <v>13960.187680342337</v>
      </c>
      <c r="F26" s="87">
        <v>14466.422048537119</v>
      </c>
      <c r="G26" s="87">
        <v>14766.769307955004</v>
      </c>
      <c r="H26" s="87">
        <v>14856.827600860473</v>
      </c>
      <c r="I26" s="87">
        <v>14842.18598443152</v>
      </c>
    </row>
    <row r="27" spans="2:9">
      <c r="B27" s="72" t="s">
        <v>314</v>
      </c>
      <c r="C27" s="87">
        <v>1448.8480000000004</v>
      </c>
      <c r="D27" s="87">
        <v>1490.7877839441189</v>
      </c>
      <c r="E27" s="87">
        <v>1413.9610883955793</v>
      </c>
      <c r="F27" s="87">
        <v>1474.1880255473852</v>
      </c>
      <c r="G27" s="87">
        <v>1520.6189895490525</v>
      </c>
      <c r="H27" s="87">
        <v>1448.7950812357058</v>
      </c>
      <c r="I27" s="87">
        <v>1617.0378234290117</v>
      </c>
    </row>
    <row r="28" spans="2:9">
      <c r="B28" s="72" t="s">
        <v>315</v>
      </c>
      <c r="C28" s="87">
        <v>1146.9550000000002</v>
      </c>
      <c r="D28" s="87">
        <v>1410.3892363622663</v>
      </c>
      <c r="E28" s="87">
        <v>1403.5140255490853</v>
      </c>
      <c r="F28" s="87">
        <v>1440.0437278923839</v>
      </c>
      <c r="G28" s="87">
        <v>1470.5316649815127</v>
      </c>
      <c r="H28" s="87">
        <v>1644.4305992526693</v>
      </c>
      <c r="I28" s="87">
        <v>1548.8840417437286</v>
      </c>
    </row>
    <row r="29" spans="2:9">
      <c r="B29" s="72" t="s">
        <v>316</v>
      </c>
      <c r="C29" s="87">
        <v>163.23199999999994</v>
      </c>
      <c r="D29" s="87">
        <v>179.39039199127558</v>
      </c>
      <c r="E29" s="87">
        <v>250.17113596631401</v>
      </c>
      <c r="F29" s="87">
        <v>266.8090748433923</v>
      </c>
      <c r="G29" s="87">
        <v>222.87500320623272</v>
      </c>
      <c r="H29" s="87">
        <v>193.80417853065541</v>
      </c>
      <c r="I29" s="87">
        <v>202.05265025467838</v>
      </c>
    </row>
    <row r="30" spans="2:9">
      <c r="B30" s="72" t="s">
        <v>317</v>
      </c>
      <c r="C30" s="87">
        <v>1061.3270000000002</v>
      </c>
      <c r="D30" s="87">
        <v>1362.932534896102</v>
      </c>
      <c r="E30" s="87">
        <v>1337.810267504178</v>
      </c>
      <c r="F30" s="87">
        <v>1327.0048729331909</v>
      </c>
      <c r="G30" s="87">
        <v>1297.9773163403349</v>
      </c>
      <c r="H30" s="87">
        <v>1260.9097116158612</v>
      </c>
      <c r="I30" s="87">
        <v>1167.7049930944841</v>
      </c>
    </row>
    <row r="31" spans="2:9">
      <c r="B31" s="72" t="s">
        <v>318</v>
      </c>
      <c r="C31" s="87">
        <v>3554.9369999999981</v>
      </c>
      <c r="D31" s="87">
        <v>4451.963203852255</v>
      </c>
      <c r="E31" s="87">
        <v>4564.2845675938352</v>
      </c>
      <c r="F31" s="87">
        <v>4416.2833574665983</v>
      </c>
      <c r="G31" s="87">
        <v>4808.3284883669348</v>
      </c>
      <c r="H31" s="87">
        <v>4898.1862210390846</v>
      </c>
      <c r="I31" s="87">
        <v>5162.4273676904304</v>
      </c>
    </row>
    <row r="32" spans="2:9">
      <c r="B32" s="72" t="s">
        <v>319</v>
      </c>
      <c r="C32" s="87">
        <v>1135.7700000000009</v>
      </c>
      <c r="D32" s="87">
        <v>1537.0241142843868</v>
      </c>
      <c r="E32" s="87">
        <v>1349.8331647242844</v>
      </c>
      <c r="F32" s="87">
        <v>1366.9541453248366</v>
      </c>
      <c r="G32" s="87">
        <v>1481.5500557606715</v>
      </c>
      <c r="H32" s="87">
        <v>1613.5649388641627</v>
      </c>
      <c r="I32" s="87">
        <v>1451.0438836008486</v>
      </c>
    </row>
    <row r="33" spans="2:9">
      <c r="B33" s="72" t="s">
        <v>320</v>
      </c>
      <c r="C33" s="87">
        <v>737.62199999999984</v>
      </c>
      <c r="D33" s="87">
        <v>980.97491323237432</v>
      </c>
      <c r="E33" s="87">
        <v>1166.0243730243837</v>
      </c>
      <c r="F33" s="87">
        <v>888.53687248511199</v>
      </c>
      <c r="G33" s="87">
        <v>976.69428384024081</v>
      </c>
      <c r="H33" s="87">
        <v>1009.3990312613506</v>
      </c>
      <c r="I33" s="87">
        <v>1062.2555921781504</v>
      </c>
    </row>
    <row r="34" spans="2:9">
      <c r="B34" s="111" t="s">
        <v>479</v>
      </c>
      <c r="C34" s="87">
        <v>282.577</v>
      </c>
      <c r="D34" s="87">
        <v>313.54200000000003</v>
      </c>
      <c r="E34" s="87">
        <v>705.11625000000015</v>
      </c>
      <c r="F34" s="87">
        <v>1058.89627</v>
      </c>
      <c r="G34" s="87">
        <v>738.75699999999995</v>
      </c>
      <c r="H34" s="87">
        <v>903.86099999999999</v>
      </c>
      <c r="I34" s="87">
        <v>930.75890356000014</v>
      </c>
    </row>
    <row r="36" spans="2:9">
      <c r="B36" s="188" t="s">
        <v>444</v>
      </c>
      <c r="C36" s="294" t="s">
        <v>198</v>
      </c>
    </row>
    <row r="37" spans="2:9">
      <c r="B37" s="188" t="s">
        <v>445</v>
      </c>
      <c r="C37" s="294" t="s">
        <v>1007</v>
      </c>
    </row>
    <row r="38" spans="2:9">
      <c r="B38" s="188" t="s">
        <v>446</v>
      </c>
      <c r="C38" s="183" t="s">
        <v>1008</v>
      </c>
    </row>
    <row r="39" spans="2:9">
      <c r="B39" s="188" t="s">
        <v>447</v>
      </c>
      <c r="C39" s="182" t="s">
        <v>1009</v>
      </c>
    </row>
    <row r="40" spans="2:9">
      <c r="B40" s="188" t="s">
        <v>448</v>
      </c>
      <c r="C40" s="294" t="s">
        <v>480</v>
      </c>
    </row>
    <row r="42" spans="2:9">
      <c r="B42" s="294" t="s">
        <v>646</v>
      </c>
      <c r="C42" s="182" t="s">
        <v>684</v>
      </c>
    </row>
  </sheetData>
  <hyperlinks>
    <hyperlink ref="B1" location="'NČI 2014+ v14 '!N64" display="zpět" xr:uid="{00000000-0004-0000-3D00-000000000000}"/>
    <hyperlink ref="C42" r:id="rId1" xr:uid="{00000000-0004-0000-3D00-000001000000}"/>
    <hyperlink ref="C39" r:id="rId2" xr:uid="{00000000-0004-0000-3D00-000002000000}"/>
  </hyperlinks>
  <pageMargins left="0.7" right="0.7" top="0.78740157499999996" bottom="0.78740157499999996"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B1:N20"/>
  <sheetViews>
    <sheetView workbookViewId="0">
      <pane xSplit="2" ySplit="4" topLeftCell="C5" activePane="bottomRight" state="frozen"/>
      <selection activeCell="C6" sqref="C6"/>
      <selection pane="topRight" activeCell="C6" sqref="C6"/>
      <selection pane="bottomLeft" activeCell="C6" sqref="C6"/>
      <selection pane="bottomRight" activeCell="B1" sqref="B1"/>
    </sheetView>
  </sheetViews>
  <sheetFormatPr defaultColWidth="9.1796875" defaultRowHeight="14.5"/>
  <cols>
    <col min="1" max="1" width="3.81640625" style="294" customWidth="1"/>
    <col min="2" max="2" width="34.54296875" style="294" customWidth="1"/>
    <col min="3" max="16384" width="9.1796875" style="294"/>
  </cols>
  <sheetData>
    <row r="1" spans="2:14">
      <c r="B1" s="182" t="s">
        <v>295</v>
      </c>
    </row>
    <row r="2" spans="2:14">
      <c r="B2" s="183" t="s">
        <v>259</v>
      </c>
    </row>
    <row r="3" spans="2:14">
      <c r="G3" s="128"/>
    </row>
    <row r="4" spans="2:14">
      <c r="B4" s="296" t="s">
        <v>341</v>
      </c>
      <c r="C4" s="98">
        <v>2005</v>
      </c>
      <c r="D4" s="98">
        <v>2006</v>
      </c>
      <c r="E4" s="98">
        <v>2007</v>
      </c>
      <c r="F4" s="98">
        <v>2008</v>
      </c>
      <c r="G4" s="98">
        <v>2009</v>
      </c>
      <c r="H4" s="98">
        <v>2010</v>
      </c>
      <c r="I4" s="98">
        <v>2011</v>
      </c>
      <c r="J4" s="98">
        <v>2012</v>
      </c>
      <c r="K4" s="98">
        <v>2013</v>
      </c>
      <c r="L4" s="98">
        <v>2014</v>
      </c>
      <c r="M4" s="98">
        <v>2015</v>
      </c>
      <c r="N4" s="98">
        <v>2016</v>
      </c>
    </row>
    <row r="5" spans="2:14">
      <c r="B5" s="298" t="s">
        <v>962</v>
      </c>
      <c r="C5" s="299">
        <v>17913.913679999983</v>
      </c>
      <c r="D5" s="299">
        <v>20166.095990000027</v>
      </c>
      <c r="E5" s="299">
        <v>23287.140480000009</v>
      </c>
      <c r="F5" s="299">
        <v>23306.271259999998</v>
      </c>
      <c r="G5" s="299">
        <v>25606.04548000003</v>
      </c>
      <c r="H5" s="299">
        <v>25754.878479999992</v>
      </c>
      <c r="I5" s="299">
        <v>32272.236170000015</v>
      </c>
      <c r="J5" s="299">
        <v>38238.47711</v>
      </c>
      <c r="K5" s="299">
        <v>39620.968710000008</v>
      </c>
      <c r="L5" s="299">
        <v>41286.13203999999</v>
      </c>
      <c r="M5" s="299">
        <v>42382.012600000045</v>
      </c>
      <c r="N5" s="299">
        <v>31201.53370832287</v>
      </c>
    </row>
    <row r="6" spans="2:14">
      <c r="B6" s="361" t="s">
        <v>963</v>
      </c>
      <c r="C6" s="299">
        <v>17248.26635999998</v>
      </c>
      <c r="D6" s="299">
        <v>19445.161820000005</v>
      </c>
      <c r="E6" s="299">
        <v>22361.967480000003</v>
      </c>
      <c r="F6" s="299">
        <v>22342.191259999989</v>
      </c>
      <c r="G6" s="299">
        <v>24300.861220000006</v>
      </c>
      <c r="H6" s="299">
        <v>23538.875409999986</v>
      </c>
      <c r="I6" s="299">
        <v>26179.053030000032</v>
      </c>
      <c r="J6" s="299">
        <v>26616.461850000025</v>
      </c>
      <c r="K6" s="299">
        <v>27045.283730000068</v>
      </c>
      <c r="L6" s="299">
        <v>28034.48045000005</v>
      </c>
      <c r="M6" s="299">
        <v>28562.50187</v>
      </c>
      <c r="N6" s="299">
        <v>28534.980418193336</v>
      </c>
    </row>
    <row r="7" spans="2:14">
      <c r="B7" s="361" t="s">
        <v>964</v>
      </c>
      <c r="C7" s="299">
        <v>665.64732000000038</v>
      </c>
      <c r="D7" s="299">
        <v>720.93417000000034</v>
      </c>
      <c r="E7" s="299">
        <v>925.17299999999989</v>
      </c>
      <c r="F7" s="299">
        <v>964.07999999999993</v>
      </c>
      <c r="G7" s="299">
        <v>1305.1842600000004</v>
      </c>
      <c r="H7" s="299">
        <v>2216.0030699999998</v>
      </c>
      <c r="I7" s="299">
        <v>6093.1831400000056</v>
      </c>
      <c r="J7" s="299">
        <v>11622.015260000013</v>
      </c>
      <c r="K7" s="299">
        <v>12575.684980000005</v>
      </c>
      <c r="L7" s="299">
        <v>13251.65158999999</v>
      </c>
      <c r="M7" s="299">
        <v>13819.51073</v>
      </c>
      <c r="N7" s="299">
        <v>2666.5532901295342</v>
      </c>
    </row>
    <row r="8" spans="2:14">
      <c r="B8" s="298" t="s">
        <v>481</v>
      </c>
      <c r="C8" s="299">
        <v>3264931</v>
      </c>
      <c r="D8" s="299">
        <v>3512798</v>
      </c>
      <c r="E8" s="299">
        <v>3840117</v>
      </c>
      <c r="F8" s="299">
        <v>4024117</v>
      </c>
      <c r="G8" s="299">
        <v>3930409</v>
      </c>
      <c r="H8" s="299">
        <v>3962464</v>
      </c>
      <c r="I8" s="299">
        <v>4033755</v>
      </c>
      <c r="J8" s="299">
        <v>4059912</v>
      </c>
      <c r="K8" s="299">
        <v>4098128</v>
      </c>
      <c r="L8" s="299">
        <v>4313789</v>
      </c>
      <c r="M8" s="299">
        <v>4595783</v>
      </c>
      <c r="N8" s="299">
        <v>4773240</v>
      </c>
    </row>
    <row r="9" spans="2:14">
      <c r="B9" s="297" t="s">
        <v>482</v>
      </c>
      <c r="C9" s="300">
        <f>C5/C8</f>
        <v>5.4867663910814603E-3</v>
      </c>
      <c r="D9" s="300">
        <f t="shared" ref="D9:N9" si="0">D5/D8</f>
        <v>5.7407502480928381E-3</v>
      </c>
      <c r="E9" s="300">
        <f t="shared" si="0"/>
        <v>6.0641747321761317E-3</v>
      </c>
      <c r="F9" s="300">
        <f t="shared" si="0"/>
        <v>5.7916485181718118E-3</v>
      </c>
      <c r="G9" s="300">
        <f t="shared" si="0"/>
        <v>6.5148551919151495E-3</v>
      </c>
      <c r="H9" s="300">
        <f t="shared" si="0"/>
        <v>6.4997129260985064E-3</v>
      </c>
      <c r="I9" s="300">
        <f t="shared" si="0"/>
        <v>8.0005444480391128E-3</v>
      </c>
      <c r="J9" s="300">
        <f t="shared" si="0"/>
        <v>9.4185482616371986E-3</v>
      </c>
      <c r="K9" s="300">
        <f t="shared" si="0"/>
        <v>9.6680652019653871E-3</v>
      </c>
      <c r="L9" s="300">
        <f t="shared" si="0"/>
        <v>9.57073515649467E-3</v>
      </c>
      <c r="M9" s="300">
        <f t="shared" si="0"/>
        <v>9.2219351087725523E-3</v>
      </c>
      <c r="N9" s="300">
        <f t="shared" si="0"/>
        <v>6.5367619705530983E-3</v>
      </c>
    </row>
    <row r="10" spans="2:14">
      <c r="B10" s="294" t="s">
        <v>965</v>
      </c>
    </row>
    <row r="12" spans="2:14">
      <c r="B12" s="188" t="s">
        <v>444</v>
      </c>
      <c r="C12" s="294" t="s">
        <v>198</v>
      </c>
    </row>
    <row r="13" spans="2:14">
      <c r="B13" s="188" t="s">
        <v>330</v>
      </c>
      <c r="C13" s="294" t="s">
        <v>1002</v>
      </c>
    </row>
    <row r="14" spans="2:14">
      <c r="B14" s="294" t="s">
        <v>446</v>
      </c>
      <c r="C14" s="183" t="s">
        <v>1003</v>
      </c>
    </row>
    <row r="15" spans="2:14">
      <c r="B15" s="294" t="s">
        <v>447</v>
      </c>
      <c r="C15" s="182" t="s">
        <v>1004</v>
      </c>
    </row>
    <row r="16" spans="2:14">
      <c r="C16" s="182" t="s">
        <v>469</v>
      </c>
    </row>
    <row r="17" spans="2:3">
      <c r="B17" s="294" t="s">
        <v>329</v>
      </c>
      <c r="C17" s="294" t="s">
        <v>470</v>
      </c>
    </row>
    <row r="20" spans="2:3">
      <c r="B20" s="294" t="s">
        <v>647</v>
      </c>
      <c r="C20" s="362" t="s">
        <v>966</v>
      </c>
    </row>
  </sheetData>
  <hyperlinks>
    <hyperlink ref="B1" location="'NČI 2014+ v14 '!N65" display="zpět" xr:uid="{00000000-0004-0000-3E00-000000000000}"/>
    <hyperlink ref="C16" r:id="rId1" xr:uid="{00000000-0004-0000-3E00-000001000000}"/>
    <hyperlink ref="C15" r:id="rId2" xr:uid="{00000000-0004-0000-3E00-000002000000}"/>
  </hyperlinks>
  <pageMargins left="0.7" right="0.7" top="0.78740157499999996" bottom="0.78740157499999996" header="0.3" footer="0.3"/>
  <drawing r:id="rId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B1:N45"/>
  <sheetViews>
    <sheetView workbookViewId="0">
      <pane xSplit="2" ySplit="4" topLeftCell="C8" activePane="bottomRight" state="frozen"/>
      <selection activeCell="C6" sqref="C6"/>
      <selection pane="topRight" activeCell="C6" sqref="C6"/>
      <selection pane="bottomLeft" activeCell="C6" sqref="C6"/>
      <selection pane="bottomRight" activeCell="N11" sqref="N11"/>
    </sheetView>
  </sheetViews>
  <sheetFormatPr defaultColWidth="9.1796875" defaultRowHeight="14.5"/>
  <cols>
    <col min="1" max="1" width="4.7265625" style="294" customWidth="1"/>
    <col min="2" max="2" width="38.453125" style="294" customWidth="1"/>
    <col min="3" max="16384" width="9.1796875" style="294"/>
  </cols>
  <sheetData>
    <row r="1" spans="2:14">
      <c r="B1" s="182" t="s">
        <v>295</v>
      </c>
    </row>
    <row r="2" spans="2:14">
      <c r="B2" s="183" t="s">
        <v>262</v>
      </c>
    </row>
    <row r="3" spans="2:14">
      <c r="G3" s="128"/>
    </row>
    <row r="4" spans="2:14">
      <c r="B4" s="296" t="s">
        <v>341</v>
      </c>
      <c r="C4" s="98">
        <v>2005</v>
      </c>
      <c r="D4" s="98">
        <v>2006</v>
      </c>
      <c r="E4" s="98">
        <v>2007</v>
      </c>
      <c r="F4" s="98">
        <v>2008</v>
      </c>
      <c r="G4" s="98">
        <v>2009</v>
      </c>
      <c r="H4" s="98">
        <v>2010</v>
      </c>
      <c r="I4" s="98">
        <v>2011</v>
      </c>
      <c r="J4" s="98">
        <v>2012</v>
      </c>
      <c r="K4" s="98">
        <v>2013</v>
      </c>
      <c r="L4" s="98">
        <v>2014</v>
      </c>
      <c r="M4" s="98">
        <v>2015</v>
      </c>
      <c r="N4" s="98">
        <v>2016</v>
      </c>
    </row>
    <row r="5" spans="2:14">
      <c r="B5" s="298" t="s">
        <v>485</v>
      </c>
      <c r="C5" s="299">
        <v>65379.050000000017</v>
      </c>
      <c r="D5" s="299">
        <v>69161.720000000016</v>
      </c>
      <c r="E5" s="299">
        <v>73080.820000000007</v>
      </c>
      <c r="F5" s="299">
        <v>74507.760000000009</v>
      </c>
      <c r="G5" s="299">
        <v>75787.55</v>
      </c>
      <c r="H5" s="299">
        <v>77902.99000000002</v>
      </c>
      <c r="I5" s="299">
        <v>82282.929999999978</v>
      </c>
      <c r="J5" s="299">
        <v>87528.080000000016</v>
      </c>
      <c r="K5" s="299">
        <v>92714.180000000037</v>
      </c>
      <c r="L5" s="299">
        <v>97353.209999999977</v>
      </c>
      <c r="M5" s="299">
        <v>100128.05</v>
      </c>
      <c r="N5" s="299">
        <v>99874.850172455117</v>
      </c>
    </row>
    <row r="6" spans="2:14">
      <c r="B6" s="137" t="s">
        <v>486</v>
      </c>
      <c r="C6" s="299">
        <v>4922640</v>
      </c>
      <c r="D6" s="299">
        <v>4988977</v>
      </c>
      <c r="E6" s="299">
        <v>5093143</v>
      </c>
      <c r="F6" s="299">
        <v>5204079</v>
      </c>
      <c r="G6" s="299">
        <v>5110100</v>
      </c>
      <c r="H6" s="299">
        <v>5057241</v>
      </c>
      <c r="I6" s="299">
        <v>5043438</v>
      </c>
      <c r="J6" s="299">
        <v>5064623</v>
      </c>
      <c r="K6" s="299">
        <v>5080930</v>
      </c>
      <c r="L6" s="299">
        <v>5108967</v>
      </c>
      <c r="M6" s="299">
        <v>5181913</v>
      </c>
      <c r="N6" s="299">
        <v>5248547</v>
      </c>
    </row>
    <row r="7" spans="2:14">
      <c r="B7" s="297" t="s">
        <v>487</v>
      </c>
      <c r="C7" s="138">
        <v>13.281298246469374</v>
      </c>
      <c r="D7" s="138">
        <v>13.862906162926787</v>
      </c>
      <c r="E7" s="138">
        <v>14.348864738335443</v>
      </c>
      <c r="F7" s="138">
        <v>14.317184654575769</v>
      </c>
      <c r="G7" s="138">
        <v>14.830932858456784</v>
      </c>
      <c r="H7" s="138">
        <v>15.404247098368456</v>
      </c>
      <c r="I7" s="138">
        <v>16.314849116812777</v>
      </c>
      <c r="J7" s="138">
        <v>17.28224983379809</v>
      </c>
      <c r="K7" s="138">
        <v>18.247482252264845</v>
      </c>
      <c r="L7" s="138">
        <v>19.055360897809674</v>
      </c>
      <c r="M7" s="138">
        <v>19.32260344780007</v>
      </c>
      <c r="N7" s="138">
        <v>19.029047500661633</v>
      </c>
    </row>
    <row r="9" spans="2:14">
      <c r="N9" s="184" t="s">
        <v>488</v>
      </c>
    </row>
    <row r="10" spans="2:14">
      <c r="B10" s="296" t="s">
        <v>296</v>
      </c>
      <c r="C10" s="98">
        <v>2005</v>
      </c>
      <c r="D10" s="98">
        <v>2006</v>
      </c>
      <c r="E10" s="98">
        <v>2007</v>
      </c>
      <c r="F10" s="98">
        <v>2008</v>
      </c>
      <c r="G10" s="98">
        <v>2009</v>
      </c>
      <c r="H10" s="98">
        <v>2010</v>
      </c>
      <c r="I10" s="98">
        <v>2011</v>
      </c>
      <c r="J10" s="98">
        <v>2012</v>
      </c>
      <c r="K10" s="98">
        <v>2013</v>
      </c>
      <c r="L10" s="98">
        <v>2014</v>
      </c>
      <c r="M10" s="98">
        <v>2015</v>
      </c>
      <c r="N10" s="98">
        <v>2016</v>
      </c>
    </row>
    <row r="11" spans="2:14">
      <c r="B11" s="297" t="s">
        <v>297</v>
      </c>
      <c r="C11" s="138">
        <v>13.281298246469378</v>
      </c>
      <c r="D11" s="138">
        <v>13.862906162926791</v>
      </c>
      <c r="E11" s="138">
        <v>14.348864738335447</v>
      </c>
      <c r="F11" s="138">
        <v>14.317184654575769</v>
      </c>
      <c r="G11" s="138">
        <v>14.830932858456784</v>
      </c>
      <c r="H11" s="138">
        <v>15.404247098368462</v>
      </c>
      <c r="I11" s="138">
        <v>16.314849116812773</v>
      </c>
      <c r="J11" s="138">
        <v>17.282249833798097</v>
      </c>
      <c r="K11" s="138">
        <v>18.247482252264845</v>
      </c>
      <c r="L11" s="138">
        <v>19.05536089780967</v>
      </c>
      <c r="M11" s="138">
        <v>19.32260344780007</v>
      </c>
      <c r="N11" s="138">
        <v>19.029047500661633</v>
      </c>
    </row>
    <row r="12" spans="2:14">
      <c r="B12" s="72" t="s">
        <v>298</v>
      </c>
      <c r="C12" s="139">
        <v>32.75523973726618</v>
      </c>
      <c r="D12" s="139">
        <v>32.847658306384908</v>
      </c>
      <c r="E12" s="139">
        <v>35.153973945867961</v>
      </c>
      <c r="F12" s="139">
        <v>32.606171025821688</v>
      </c>
      <c r="G12" s="139">
        <v>31.797631780891699</v>
      </c>
      <c r="H12" s="139">
        <v>31.719484790353533</v>
      </c>
      <c r="I12" s="139">
        <v>34.240550209995327</v>
      </c>
      <c r="J12" s="139">
        <v>34.697194627741546</v>
      </c>
      <c r="K12" s="139">
        <v>37.592102556021068</v>
      </c>
      <c r="L12" s="139">
        <v>39.221723026729236</v>
      </c>
      <c r="M12" s="139">
        <v>38.362260283772116</v>
      </c>
      <c r="N12" s="139">
        <v>37.050250120782792</v>
      </c>
    </row>
    <row r="13" spans="2:14">
      <c r="B13" s="72" t="s">
        <v>299</v>
      </c>
      <c r="C13" s="139">
        <v>10.283510117782068</v>
      </c>
      <c r="D13" s="139">
        <v>10.640444326496571</v>
      </c>
      <c r="E13" s="139">
        <v>10.21535411460515</v>
      </c>
      <c r="F13" s="139">
        <v>10.564935825264582</v>
      </c>
      <c r="G13" s="139">
        <v>11.043142016095864</v>
      </c>
      <c r="H13" s="139">
        <v>11.519931032099539</v>
      </c>
      <c r="I13" s="139">
        <v>11.832875981884897</v>
      </c>
      <c r="J13" s="139">
        <v>11.588941656455036</v>
      </c>
      <c r="K13" s="139">
        <v>11.998060153179766</v>
      </c>
      <c r="L13" s="139">
        <v>12.622298599929241</v>
      </c>
      <c r="M13" s="139">
        <v>13.172988829691624</v>
      </c>
      <c r="N13" s="139">
        <v>13.993354572443177</v>
      </c>
    </row>
    <row r="14" spans="2:14">
      <c r="B14" s="72" t="s">
        <v>300</v>
      </c>
      <c r="C14" s="139">
        <v>8.203164154035786</v>
      </c>
      <c r="D14" s="139">
        <v>8.9879948708110788</v>
      </c>
      <c r="E14" s="139">
        <v>8.5832488803164537</v>
      </c>
      <c r="F14" s="139">
        <v>8.6778500734617445</v>
      </c>
      <c r="G14" s="139">
        <v>9.7050554788481698</v>
      </c>
      <c r="H14" s="139">
        <v>10.193185985265194</v>
      </c>
      <c r="I14" s="139">
        <v>10.188016218651448</v>
      </c>
      <c r="J14" s="139">
        <v>10.430616037968152</v>
      </c>
      <c r="K14" s="139">
        <v>10.614224064928289</v>
      </c>
      <c r="L14" s="139">
        <v>10.877058483840775</v>
      </c>
      <c r="M14" s="139">
        <v>11.190399068175646</v>
      </c>
      <c r="N14" s="139">
        <v>11.535516691207011</v>
      </c>
    </row>
    <row r="15" spans="2:14">
      <c r="B15" s="72" t="s">
        <v>301</v>
      </c>
      <c r="C15" s="139">
        <v>8.1337114755731754</v>
      </c>
      <c r="D15" s="139">
        <v>8.8436979854215707</v>
      </c>
      <c r="E15" s="139">
        <v>8.8925348939345774</v>
      </c>
      <c r="F15" s="139">
        <v>8.365080314993893</v>
      </c>
      <c r="G15" s="139">
        <v>9.6553951722306373</v>
      </c>
      <c r="H15" s="139">
        <v>12.337767520534394</v>
      </c>
      <c r="I15" s="139">
        <v>13.696257947451416</v>
      </c>
      <c r="J15" s="139">
        <v>15.520997125061616</v>
      </c>
      <c r="K15" s="139">
        <v>15.680530448637791</v>
      </c>
      <c r="L15" s="139">
        <v>17.587926872844211</v>
      </c>
      <c r="M15" s="139">
        <v>17.074058998693204</v>
      </c>
      <c r="N15" s="139">
        <v>16.93626447702324</v>
      </c>
    </row>
    <row r="16" spans="2:14">
      <c r="B16" s="72" t="s">
        <v>302</v>
      </c>
      <c r="C16" s="139">
        <v>0.99189947655094157</v>
      </c>
      <c r="D16" s="139">
        <v>2.2256196558069057</v>
      </c>
      <c r="E16" s="139">
        <v>1.4655802421916084</v>
      </c>
      <c r="F16" s="139">
        <v>0.58947814625681383</v>
      </c>
      <c r="G16" s="139">
        <v>1.0007522896522214</v>
      </c>
      <c r="H16" s="139">
        <v>1.0823965046882342</v>
      </c>
      <c r="I16" s="139">
        <v>1.1276275850330486</v>
      </c>
      <c r="J16" s="139">
        <v>1.4475454663830893</v>
      </c>
      <c r="K16" s="139">
        <v>1.4505827401471398</v>
      </c>
      <c r="L16" s="139">
        <v>1.9690555907904248</v>
      </c>
      <c r="M16" s="139">
        <v>2.0841185110880236</v>
      </c>
      <c r="N16" s="139">
        <v>1.9231889970277989</v>
      </c>
    </row>
    <row r="17" spans="2:14">
      <c r="B17" s="72" t="s">
        <v>303</v>
      </c>
      <c r="C17" s="139">
        <v>2.7537679160004385</v>
      </c>
      <c r="D17" s="139">
        <v>3.3067139814658231</v>
      </c>
      <c r="E17" s="139">
        <v>3.9026113733048771</v>
      </c>
      <c r="F17" s="139">
        <v>3.5201739353137187</v>
      </c>
      <c r="G17" s="139">
        <v>3.6661297150178846</v>
      </c>
      <c r="H17" s="139">
        <v>3.6497799403600366</v>
      </c>
      <c r="I17" s="139">
        <v>4.2671983199001016</v>
      </c>
      <c r="J17" s="139">
        <v>5.0625437074446769</v>
      </c>
      <c r="K17" s="139">
        <v>5.3499815297947508</v>
      </c>
      <c r="L17" s="139">
        <v>6.0357220220161079</v>
      </c>
      <c r="M17" s="139">
        <v>5.2974844021537848</v>
      </c>
      <c r="N17" s="139">
        <v>4.9428304859940475</v>
      </c>
    </row>
    <row r="18" spans="2:14">
      <c r="B18" s="72" t="s">
        <v>304</v>
      </c>
      <c r="C18" s="139">
        <v>7.9637648131267103</v>
      </c>
      <c r="D18" s="139">
        <v>8.8036808286849411</v>
      </c>
      <c r="E18" s="139">
        <v>8.9179390919761676</v>
      </c>
      <c r="F18" s="139">
        <v>8.7366503933422699</v>
      </c>
      <c r="G18" s="139">
        <v>9.3868582949904358</v>
      </c>
      <c r="H18" s="139">
        <v>9.7417731678705941</v>
      </c>
      <c r="I18" s="139">
        <v>11.073125190201832</v>
      </c>
      <c r="J18" s="139">
        <v>12.0925299821383</v>
      </c>
      <c r="K18" s="139">
        <v>14.891694536454747</v>
      </c>
      <c r="L18" s="139">
        <v>14.910782518605139</v>
      </c>
      <c r="M18" s="139">
        <v>15.192586582830486</v>
      </c>
      <c r="N18" s="139">
        <v>16.194126238666694</v>
      </c>
    </row>
    <row r="19" spans="2:14">
      <c r="B19" s="72" t="s">
        <v>305</v>
      </c>
      <c r="C19" s="139">
        <v>7.5645755038139457</v>
      </c>
      <c r="D19" s="139">
        <v>8.5824129843108796</v>
      </c>
      <c r="E19" s="139">
        <v>9.791201736418941</v>
      </c>
      <c r="F19" s="139">
        <v>10.495458394272958</v>
      </c>
      <c r="G19" s="139">
        <v>11.006961269811256</v>
      </c>
      <c r="H19" s="139">
        <v>11.68301019836378</v>
      </c>
      <c r="I19" s="139">
        <v>11.673227486325557</v>
      </c>
      <c r="J19" s="139">
        <v>11.09410489571794</v>
      </c>
      <c r="K19" s="139">
        <v>12.663937413445417</v>
      </c>
      <c r="L19" s="139">
        <v>11.956178396072016</v>
      </c>
      <c r="M19" s="139">
        <v>12.437089737352146</v>
      </c>
      <c r="N19" s="139">
        <v>12.294439301738645</v>
      </c>
    </row>
    <row r="20" spans="2:14">
      <c r="B20" s="72" t="s">
        <v>306</v>
      </c>
      <c r="C20" s="139">
        <v>11.173174929967262</v>
      </c>
      <c r="D20" s="139">
        <v>12.404330726955523</v>
      </c>
      <c r="E20" s="139">
        <v>12.355086388055307</v>
      </c>
      <c r="F20" s="139">
        <v>12.407748431404055</v>
      </c>
      <c r="G20" s="139">
        <v>13.455208914360655</v>
      </c>
      <c r="H20" s="139">
        <v>14.062945549596035</v>
      </c>
      <c r="I20" s="139">
        <v>14.59537216595024</v>
      </c>
      <c r="J20" s="139">
        <v>16.221342800548012</v>
      </c>
      <c r="K20" s="139">
        <v>15.846214031845919</v>
      </c>
      <c r="L20" s="139">
        <v>15.883152228372625</v>
      </c>
      <c r="M20" s="139">
        <v>15.106537645684867</v>
      </c>
      <c r="N20" s="139">
        <v>14.702906489455788</v>
      </c>
    </row>
    <row r="21" spans="2:14">
      <c r="B21" s="72" t="s">
        <v>307</v>
      </c>
      <c r="C21" s="139">
        <v>3.6193456715255121</v>
      </c>
      <c r="D21" s="139">
        <v>3.3654009764270096</v>
      </c>
      <c r="E21" s="139">
        <v>3.1901101566616763</v>
      </c>
      <c r="F21" s="139">
        <v>3.9567655147419356</v>
      </c>
      <c r="G21" s="139">
        <v>4.0590297815784417</v>
      </c>
      <c r="H21" s="139">
        <v>4.3781150374927034</v>
      </c>
      <c r="I21" s="139">
        <v>4.252358353683853</v>
      </c>
      <c r="J21" s="139">
        <v>4.7781048518981484</v>
      </c>
      <c r="K21" s="139">
        <v>5.3841410886001784</v>
      </c>
      <c r="L21" s="139">
        <v>6.1168453967208363</v>
      </c>
      <c r="M21" s="139">
        <v>6.7830234326398005</v>
      </c>
      <c r="N21" s="139">
        <v>7.9838411410699681</v>
      </c>
    </row>
    <row r="22" spans="2:14">
      <c r="B22" s="72" t="s">
        <v>308</v>
      </c>
      <c r="C22" s="139">
        <v>21.551476038073542</v>
      </c>
      <c r="D22" s="139">
        <v>21.414385822754422</v>
      </c>
      <c r="E22" s="139">
        <v>22.048383959748502</v>
      </c>
      <c r="F22" s="139">
        <v>22.963807694616168</v>
      </c>
      <c r="G22" s="139">
        <v>24.474681793777421</v>
      </c>
      <c r="H22" s="139">
        <v>25.242689046547845</v>
      </c>
      <c r="I22" s="139">
        <v>26.006350307220494</v>
      </c>
      <c r="J22" s="139">
        <v>29.11195724403099</v>
      </c>
      <c r="K22" s="139">
        <v>29.869433893824137</v>
      </c>
      <c r="L22" s="139">
        <v>31.503790836065861</v>
      </c>
      <c r="M22" s="139">
        <v>34.714869167701522</v>
      </c>
      <c r="N22" s="139">
        <v>33.666290721969801</v>
      </c>
    </row>
    <row r="23" spans="2:14">
      <c r="B23" s="72" t="s">
        <v>309</v>
      </c>
      <c r="C23" s="139">
        <v>10.532248596360441</v>
      </c>
      <c r="D23" s="139">
        <v>10.372394607619302</v>
      </c>
      <c r="E23" s="139">
        <v>10.744042117658335</v>
      </c>
      <c r="F23" s="139">
        <v>10.906111656135392</v>
      </c>
      <c r="G23" s="139">
        <v>11.499398238382804</v>
      </c>
      <c r="H23" s="139">
        <v>12.983963387133741</v>
      </c>
      <c r="I23" s="139">
        <v>13.325432251918967</v>
      </c>
      <c r="J23" s="139">
        <v>14.60530058363307</v>
      </c>
      <c r="K23" s="139">
        <v>16.710623008209033</v>
      </c>
      <c r="L23" s="139">
        <v>17.383744968672364</v>
      </c>
      <c r="M23" s="139">
        <v>16.421814153931361</v>
      </c>
      <c r="N23" s="139">
        <v>16.427974497535562</v>
      </c>
    </row>
    <row r="24" spans="2:14">
      <c r="B24" s="72" t="s">
        <v>310</v>
      </c>
      <c r="C24" s="139">
        <v>8.8358025304653189</v>
      </c>
      <c r="D24" s="139">
        <v>9.1451588056045061</v>
      </c>
      <c r="E24" s="139">
        <v>7.9670903833490794</v>
      </c>
      <c r="F24" s="139">
        <v>8.4209532226680821</v>
      </c>
      <c r="G24" s="139">
        <v>8.5885235690109347</v>
      </c>
      <c r="H24" s="139">
        <v>9.1518744457695025</v>
      </c>
      <c r="I24" s="139">
        <v>10.126909527135787</v>
      </c>
      <c r="J24" s="139">
        <v>11.118700760404126</v>
      </c>
      <c r="K24" s="139">
        <v>11.730611373482979</v>
      </c>
      <c r="L24" s="139">
        <v>11.422258039358415</v>
      </c>
      <c r="M24" s="139">
        <v>12.719215950269993</v>
      </c>
      <c r="N24" s="139">
        <v>13.156949281212022</v>
      </c>
    </row>
    <row r="25" spans="2:14">
      <c r="B25" s="72" t="s">
        <v>311</v>
      </c>
      <c r="C25" s="139">
        <v>7.3324666048114775</v>
      </c>
      <c r="D25" s="139">
        <v>8.4715051477510848</v>
      </c>
      <c r="E25" s="139">
        <v>9.7975025374352303</v>
      </c>
      <c r="F25" s="139">
        <v>9.7533575898810021</v>
      </c>
      <c r="G25" s="139">
        <v>9.9720898102738484</v>
      </c>
      <c r="H25" s="139">
        <v>10.718987858690433</v>
      </c>
      <c r="I25" s="139">
        <v>11.870591198398676</v>
      </c>
      <c r="J25" s="139">
        <v>12.332665855712545</v>
      </c>
      <c r="K25" s="139">
        <v>11.792940727407446</v>
      </c>
      <c r="L25" s="139">
        <v>13.476979810427419</v>
      </c>
      <c r="M25" s="139">
        <v>13.570099232630589</v>
      </c>
      <c r="N25" s="139">
        <v>13.169634589305574</v>
      </c>
    </row>
    <row r="26" spans="2:14">
      <c r="B26" s="80"/>
      <c r="C26" s="140"/>
      <c r="D26" s="140"/>
      <c r="E26" s="140"/>
      <c r="F26" s="140"/>
      <c r="G26" s="140"/>
      <c r="H26" s="140"/>
      <c r="I26" s="140"/>
      <c r="J26" s="140"/>
      <c r="K26" s="140"/>
    </row>
    <row r="28" spans="2:14">
      <c r="B28" s="296" t="s">
        <v>312</v>
      </c>
      <c r="C28" s="98">
        <v>2005</v>
      </c>
      <c r="D28" s="98">
        <v>2006</v>
      </c>
      <c r="E28" s="98">
        <v>2007</v>
      </c>
      <c r="F28" s="98">
        <v>2008</v>
      </c>
      <c r="G28" s="98">
        <v>2009</v>
      </c>
      <c r="H28" s="98">
        <v>2010</v>
      </c>
      <c r="I28" s="98">
        <v>2011</v>
      </c>
      <c r="J28" s="98">
        <v>2012</v>
      </c>
      <c r="K28" s="98">
        <v>2013</v>
      </c>
      <c r="L28" s="98">
        <v>2014</v>
      </c>
      <c r="M28" s="98">
        <v>2015</v>
      </c>
      <c r="N28" s="98">
        <v>2016</v>
      </c>
    </row>
    <row r="29" spans="2:14">
      <c r="B29" s="297" t="s">
        <v>297</v>
      </c>
      <c r="C29" s="138">
        <v>13.281298246469374</v>
      </c>
      <c r="D29" s="138">
        <v>13.862906162926787</v>
      </c>
      <c r="E29" s="138">
        <v>14.348864738335443</v>
      </c>
      <c r="F29" s="138">
        <v>14.317184654575769</v>
      </c>
      <c r="G29" s="138">
        <v>14.830932858456784</v>
      </c>
      <c r="H29" s="138">
        <v>15.404247098368456</v>
      </c>
      <c r="I29" s="138">
        <v>16.314849116812777</v>
      </c>
      <c r="J29" s="138">
        <v>17.28224983379809</v>
      </c>
      <c r="K29" s="138">
        <v>18.247482252264845</v>
      </c>
      <c r="L29" s="138">
        <v>19.055360897809674</v>
      </c>
      <c r="M29" s="138">
        <v>19.32260344780007</v>
      </c>
      <c r="N29" s="138">
        <v>19.029047500661633</v>
      </c>
    </row>
    <row r="30" spans="2:14">
      <c r="B30" s="72" t="s">
        <v>313</v>
      </c>
      <c r="C30" s="139">
        <v>32.75523973726618</v>
      </c>
      <c r="D30" s="139">
        <v>32.847658306384908</v>
      </c>
      <c r="E30" s="139">
        <v>35.153973945867961</v>
      </c>
      <c r="F30" s="139">
        <v>32.606171025821688</v>
      </c>
      <c r="G30" s="139">
        <v>31.797631780891699</v>
      </c>
      <c r="H30" s="139">
        <v>31.719484790353533</v>
      </c>
      <c r="I30" s="139">
        <v>34.240550209995327</v>
      </c>
      <c r="J30" s="139">
        <v>34.697194627741546</v>
      </c>
      <c r="K30" s="139">
        <v>37.592102556021068</v>
      </c>
      <c r="L30" s="139">
        <v>39.221723026729236</v>
      </c>
      <c r="M30" s="139">
        <v>38.362260283772116</v>
      </c>
      <c r="N30" s="139">
        <v>37.050250120782792</v>
      </c>
    </row>
    <row r="31" spans="2:14">
      <c r="B31" s="72" t="s">
        <v>314</v>
      </c>
      <c r="C31" s="139">
        <v>10.283510117782068</v>
      </c>
      <c r="D31" s="139">
        <v>10.640444326496571</v>
      </c>
      <c r="E31" s="139">
        <v>10.21535411460515</v>
      </c>
      <c r="F31" s="139">
        <v>10.564935825264582</v>
      </c>
      <c r="G31" s="139">
        <v>11.043142016095864</v>
      </c>
      <c r="H31" s="139">
        <v>11.519931032099539</v>
      </c>
      <c r="I31" s="139">
        <v>11.832875981884897</v>
      </c>
      <c r="J31" s="139">
        <v>11.588941656455036</v>
      </c>
      <c r="K31" s="139">
        <v>11.998060153179766</v>
      </c>
      <c r="L31" s="139">
        <v>12.622298599929241</v>
      </c>
      <c r="M31" s="139">
        <v>13.172988829691624</v>
      </c>
      <c r="N31" s="139">
        <v>13.993354572443177</v>
      </c>
    </row>
    <row r="32" spans="2:14">
      <c r="B32" s="72" t="s">
        <v>315</v>
      </c>
      <c r="C32" s="139">
        <v>8.1692985454539162</v>
      </c>
      <c r="D32" s="139">
        <v>8.9181459685947502</v>
      </c>
      <c r="E32" s="139">
        <v>8.731075700610802</v>
      </c>
      <c r="F32" s="139">
        <v>8.5282120204663876</v>
      </c>
      <c r="G32" s="139">
        <v>9.6811653254558436</v>
      </c>
      <c r="H32" s="139">
        <v>11.226723360747755</v>
      </c>
      <c r="I32" s="139">
        <v>11.875628878263022</v>
      </c>
      <c r="J32" s="139">
        <v>12.893651915637436</v>
      </c>
      <c r="K32" s="139">
        <v>13.07997120660996</v>
      </c>
      <c r="L32" s="139">
        <v>14.074787690939161</v>
      </c>
      <c r="M32" s="139">
        <v>14.003834655657826</v>
      </c>
      <c r="N32" s="139">
        <v>14.090561277905591</v>
      </c>
    </row>
    <row r="33" spans="2:14">
      <c r="B33" s="72" t="s">
        <v>316</v>
      </c>
      <c r="C33" s="139">
        <v>2.2196500867844309</v>
      </c>
      <c r="D33" s="139">
        <v>2.984962542254471</v>
      </c>
      <c r="E33" s="139">
        <v>3.1811122973891099</v>
      </c>
      <c r="F33" s="139">
        <v>2.6659897222854982</v>
      </c>
      <c r="G33" s="139">
        <v>2.8888982808657255</v>
      </c>
      <c r="H33" s="139">
        <v>2.9142573565162881</v>
      </c>
      <c r="I33" s="139">
        <v>3.3699053842598974</v>
      </c>
      <c r="J33" s="139">
        <v>4.021458556859967</v>
      </c>
      <c r="K33" s="139">
        <v>4.2624124397014942</v>
      </c>
      <c r="L33" s="139">
        <v>4.9127915856353042</v>
      </c>
      <c r="M33" s="139">
        <v>4.3833053049992357</v>
      </c>
      <c r="N33" s="139">
        <v>4.1090015104904465</v>
      </c>
    </row>
    <row r="34" spans="2:14">
      <c r="B34" s="72" t="s">
        <v>317</v>
      </c>
      <c r="C34" s="139">
        <v>8.9038230113315215</v>
      </c>
      <c r="D34" s="139">
        <v>9.9425363948107943</v>
      </c>
      <c r="E34" s="139">
        <v>10.427736506856181</v>
      </c>
      <c r="F34" s="139">
        <v>10.661865304805072</v>
      </c>
      <c r="G34" s="139">
        <v>11.390488477100805</v>
      </c>
      <c r="H34" s="139">
        <v>11.952999976466161</v>
      </c>
      <c r="I34" s="139">
        <v>12.51325077317583</v>
      </c>
      <c r="J34" s="139">
        <v>13.163699733413157</v>
      </c>
      <c r="K34" s="139">
        <v>14.416235002927165</v>
      </c>
      <c r="L34" s="139">
        <v>14.214688035304711</v>
      </c>
      <c r="M34" s="139">
        <v>14.174138852603807</v>
      </c>
      <c r="N34" s="139">
        <v>14.2505672222445</v>
      </c>
    </row>
    <row r="35" spans="2:14">
      <c r="B35" s="72" t="s">
        <v>318</v>
      </c>
      <c r="C35" s="139">
        <v>16.193972608536953</v>
      </c>
      <c r="D35" s="139">
        <v>15.987821690875057</v>
      </c>
      <c r="E35" s="139">
        <v>16.335050142222727</v>
      </c>
      <c r="F35" s="139">
        <v>17.398556071155255</v>
      </c>
      <c r="G35" s="139">
        <v>18.502502202936142</v>
      </c>
      <c r="H35" s="139">
        <v>19.266116523085703</v>
      </c>
      <c r="I35" s="139">
        <v>19.740543807423503</v>
      </c>
      <c r="J35" s="139">
        <v>22.202279097165054</v>
      </c>
      <c r="K35" s="139">
        <v>22.888711577661272</v>
      </c>
      <c r="L35" s="139">
        <v>24.178239354998784</v>
      </c>
      <c r="M35" s="139">
        <v>26.854476532277072</v>
      </c>
      <c r="N35" s="139">
        <v>26.266487338679706</v>
      </c>
    </row>
    <row r="36" spans="2:14">
      <c r="B36" s="72" t="s">
        <v>319</v>
      </c>
      <c r="C36" s="139">
        <v>9.7091563736414503</v>
      </c>
      <c r="D36" s="139">
        <v>9.7794463375093716</v>
      </c>
      <c r="E36" s="139">
        <v>9.3864225653730262</v>
      </c>
      <c r="F36" s="139">
        <v>9.6718566647256523</v>
      </c>
      <c r="G36" s="139">
        <v>10.084262642588845</v>
      </c>
      <c r="H36" s="139">
        <v>11.099900400278129</v>
      </c>
      <c r="I36" s="139">
        <v>11.748420727541577</v>
      </c>
      <c r="J36" s="139">
        <v>12.911214564032321</v>
      </c>
      <c r="K36" s="139">
        <v>14.216632931833509</v>
      </c>
      <c r="L36" s="139">
        <v>14.476990326774658</v>
      </c>
      <c r="M36" s="139">
        <v>14.601883614385308</v>
      </c>
      <c r="N36" s="139">
        <v>14.843933177523004</v>
      </c>
    </row>
    <row r="37" spans="2:14">
      <c r="B37" s="72" t="s">
        <v>320</v>
      </c>
      <c r="C37" s="139">
        <v>7.3324666048114775</v>
      </c>
      <c r="D37" s="139">
        <v>8.4715051477510848</v>
      </c>
      <c r="E37" s="139">
        <v>9.7975025374352303</v>
      </c>
      <c r="F37" s="139">
        <v>9.7533575898810021</v>
      </c>
      <c r="G37" s="139">
        <v>9.9720898102738484</v>
      </c>
      <c r="H37" s="139">
        <v>10.718987858690433</v>
      </c>
      <c r="I37" s="139">
        <v>11.870591198398676</v>
      </c>
      <c r="J37" s="139">
        <v>12.332665855712545</v>
      </c>
      <c r="K37" s="139">
        <v>11.792940727407446</v>
      </c>
      <c r="L37" s="139">
        <v>13.476979810427419</v>
      </c>
      <c r="M37" s="139">
        <v>13.570099232630589</v>
      </c>
      <c r="N37" s="139">
        <v>13.169634589305574</v>
      </c>
    </row>
    <row r="38" spans="2:14">
      <c r="B38" s="80"/>
      <c r="C38" s="140"/>
      <c r="D38" s="140"/>
      <c r="E38" s="140"/>
      <c r="F38" s="140"/>
      <c r="G38" s="140"/>
      <c r="H38" s="140"/>
      <c r="I38" s="140"/>
      <c r="J38" s="140"/>
      <c r="K38" s="140"/>
    </row>
    <row r="39" spans="2:14">
      <c r="B39" s="80"/>
      <c r="C39" s="140"/>
      <c r="D39" s="140"/>
      <c r="E39" s="140"/>
      <c r="F39" s="140"/>
      <c r="G39" s="140"/>
      <c r="H39" s="140"/>
      <c r="I39" s="140"/>
      <c r="J39" s="140"/>
      <c r="K39" s="140"/>
    </row>
    <row r="40" spans="2:14">
      <c r="B40" s="188" t="s">
        <v>444</v>
      </c>
      <c r="C40" s="294" t="s">
        <v>198</v>
      </c>
    </row>
    <row r="41" spans="2:14">
      <c r="B41" s="188" t="s">
        <v>330</v>
      </c>
      <c r="C41" s="294" t="s">
        <v>1002</v>
      </c>
    </row>
    <row r="42" spans="2:14">
      <c r="B42" s="294" t="s">
        <v>446</v>
      </c>
      <c r="C42" s="183" t="s">
        <v>1003</v>
      </c>
    </row>
    <row r="43" spans="2:14">
      <c r="B43" s="294" t="s">
        <v>447</v>
      </c>
      <c r="C43" s="182" t="s">
        <v>1004</v>
      </c>
    </row>
    <row r="44" spans="2:14">
      <c r="C44" s="182" t="s">
        <v>469</v>
      </c>
    </row>
    <row r="45" spans="2:14">
      <c r="B45" s="294" t="s">
        <v>329</v>
      </c>
      <c r="C45" s="294" t="s">
        <v>470</v>
      </c>
    </row>
  </sheetData>
  <hyperlinks>
    <hyperlink ref="B1" location="'NČI 2014+ v14 '!N66" display="zpět" xr:uid="{00000000-0004-0000-3F00-000000000000}"/>
    <hyperlink ref="C44" r:id="rId1" xr:uid="{00000000-0004-0000-3F00-000001000000}"/>
    <hyperlink ref="C43" r:id="rId2" xr:uid="{00000000-0004-0000-3F00-000002000000}"/>
  </hyperlinks>
  <pageMargins left="0.7" right="0.7" top="0.78740157499999996" bottom="0.78740157499999996"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B1:N45"/>
  <sheetViews>
    <sheetView workbookViewId="0">
      <pane xSplit="2" ySplit="4" topLeftCell="C11" activePane="bottomRight" state="frozen"/>
      <selection activeCell="C6" sqref="C6"/>
      <selection pane="topRight" activeCell="C6" sqref="C6"/>
      <selection pane="bottomLeft" activeCell="C6" sqref="C6"/>
      <selection pane="bottomRight" activeCell="N11" sqref="N11"/>
    </sheetView>
  </sheetViews>
  <sheetFormatPr defaultColWidth="9.1796875" defaultRowHeight="14.5"/>
  <cols>
    <col min="1" max="1" width="3.7265625" style="294" customWidth="1"/>
    <col min="2" max="2" width="38.7265625" style="294" customWidth="1"/>
    <col min="3" max="16384" width="9.1796875" style="294"/>
  </cols>
  <sheetData>
    <row r="1" spans="2:14">
      <c r="B1" s="182" t="s">
        <v>295</v>
      </c>
    </row>
    <row r="2" spans="2:14">
      <c r="B2" s="183" t="s">
        <v>263</v>
      </c>
    </row>
    <row r="3" spans="2:14">
      <c r="G3" s="128"/>
    </row>
    <row r="4" spans="2:14">
      <c r="B4" s="296" t="s">
        <v>341</v>
      </c>
      <c r="C4" s="98">
        <v>2005</v>
      </c>
      <c r="D4" s="98">
        <v>2006</v>
      </c>
      <c r="E4" s="98">
        <v>2007</v>
      </c>
      <c r="F4" s="98">
        <v>2008</v>
      </c>
      <c r="G4" s="98">
        <v>2009</v>
      </c>
      <c r="H4" s="98">
        <v>2010</v>
      </c>
      <c r="I4" s="98">
        <v>2011</v>
      </c>
      <c r="J4" s="98">
        <v>2012</v>
      </c>
      <c r="K4" s="98">
        <v>2013</v>
      </c>
      <c r="L4" s="98">
        <v>2014</v>
      </c>
      <c r="M4" s="98">
        <v>2015</v>
      </c>
      <c r="N4" s="98">
        <v>2016</v>
      </c>
    </row>
    <row r="5" spans="2:14">
      <c r="B5" s="298" t="s">
        <v>489</v>
      </c>
      <c r="C5" s="299">
        <v>22864.68</v>
      </c>
      <c r="D5" s="299">
        <v>23393.949999999997</v>
      </c>
      <c r="E5" s="299">
        <v>24842.97</v>
      </c>
      <c r="F5" s="299">
        <v>24721.139999999996</v>
      </c>
      <c r="G5" s="299">
        <v>25272.97</v>
      </c>
      <c r="H5" s="299">
        <v>25421.279999999999</v>
      </c>
      <c r="I5" s="299">
        <v>26732.430000000004</v>
      </c>
      <c r="J5" s="299">
        <v>27745.56</v>
      </c>
      <c r="K5" s="299">
        <v>29897.450000000004</v>
      </c>
      <c r="L5" s="299">
        <v>30119.89000000001</v>
      </c>
      <c r="M5" s="299">
        <v>31121.709999999995</v>
      </c>
      <c r="N5" s="299">
        <v>30268.790415733598</v>
      </c>
    </row>
    <row r="6" spans="2:14">
      <c r="B6" s="137" t="s">
        <v>486</v>
      </c>
      <c r="C6" s="299">
        <v>4922640</v>
      </c>
      <c r="D6" s="299">
        <v>4988977</v>
      </c>
      <c r="E6" s="299">
        <v>5093143</v>
      </c>
      <c r="F6" s="299">
        <v>5204079</v>
      </c>
      <c r="G6" s="299">
        <v>5110100</v>
      </c>
      <c r="H6" s="299">
        <v>5057241</v>
      </c>
      <c r="I6" s="299">
        <v>5043438</v>
      </c>
      <c r="J6" s="299">
        <v>5064623</v>
      </c>
      <c r="K6" s="299">
        <v>5080930</v>
      </c>
      <c r="L6" s="299">
        <v>5108967</v>
      </c>
      <c r="M6" s="299">
        <v>5181913</v>
      </c>
      <c r="N6" s="299">
        <v>5248547</v>
      </c>
    </row>
    <row r="7" spans="2:14">
      <c r="B7" s="297" t="s">
        <v>490</v>
      </c>
      <c r="C7" s="138">
        <v>4.6448003510311535</v>
      </c>
      <c r="D7" s="138">
        <v>4.6891276508189943</v>
      </c>
      <c r="E7" s="138">
        <v>4.8777287423502544</v>
      </c>
      <c r="F7" s="138">
        <v>4.7503391089950782</v>
      </c>
      <c r="G7" s="138">
        <v>4.9456899082209747</v>
      </c>
      <c r="H7" s="138">
        <v>5.0267092274226206</v>
      </c>
      <c r="I7" s="138">
        <v>5.3004379155647401</v>
      </c>
      <c r="J7" s="138">
        <v>5.4783070724119058</v>
      </c>
      <c r="K7" s="138">
        <v>5.8842475688505855</v>
      </c>
      <c r="L7" s="138">
        <v>5.8954951167232066</v>
      </c>
      <c r="M7" s="138">
        <v>6.0058341388595284</v>
      </c>
      <c r="N7" s="138">
        <v>5.767079996755978</v>
      </c>
    </row>
    <row r="9" spans="2:14">
      <c r="L9" s="128"/>
      <c r="N9" s="184" t="s">
        <v>488</v>
      </c>
    </row>
    <row r="10" spans="2:14">
      <c r="B10" s="296" t="s">
        <v>296</v>
      </c>
      <c r="C10" s="98">
        <v>2005</v>
      </c>
      <c r="D10" s="98">
        <v>2006</v>
      </c>
      <c r="E10" s="98">
        <v>2007</v>
      </c>
      <c r="F10" s="98">
        <v>2008</v>
      </c>
      <c r="G10" s="98">
        <v>2009</v>
      </c>
      <c r="H10" s="98">
        <v>2010</v>
      </c>
      <c r="I10" s="98">
        <v>2011</v>
      </c>
      <c r="J10" s="98">
        <v>2012</v>
      </c>
      <c r="K10" s="98">
        <v>2013</v>
      </c>
      <c r="L10" s="98">
        <v>2014</v>
      </c>
      <c r="M10" s="98">
        <v>2015</v>
      </c>
      <c r="N10" s="98">
        <v>2016</v>
      </c>
    </row>
    <row r="11" spans="2:14">
      <c r="B11" s="297" t="s">
        <v>297</v>
      </c>
      <c r="C11" s="138">
        <v>4.6448003510311535</v>
      </c>
      <c r="D11" s="138">
        <v>4.6891276508189943</v>
      </c>
      <c r="E11" s="138">
        <v>4.8777287423502544</v>
      </c>
      <c r="F11" s="138">
        <v>4.7503391089950782</v>
      </c>
      <c r="G11" s="138">
        <v>4.9456899082209747</v>
      </c>
      <c r="H11" s="138">
        <v>5.0267092274226206</v>
      </c>
      <c r="I11" s="138">
        <v>5.3004379155647401</v>
      </c>
      <c r="J11" s="138">
        <v>5.4783070724119058</v>
      </c>
      <c r="K11" s="138">
        <v>5.8842475688505855</v>
      </c>
      <c r="L11" s="138">
        <v>5.8954951167232066</v>
      </c>
      <c r="M11" s="138">
        <v>6.0058341388595284</v>
      </c>
      <c r="N11" s="138">
        <v>5.767079996755978</v>
      </c>
    </row>
    <row r="12" spans="2:14">
      <c r="B12" s="72" t="s">
        <v>298</v>
      </c>
      <c r="C12" s="139">
        <v>12.956502466190898</v>
      </c>
      <c r="D12" s="139">
        <v>12.600410336918104</v>
      </c>
      <c r="E12" s="139">
        <v>13.588895881472945</v>
      </c>
      <c r="F12" s="139">
        <v>12.302313399596409</v>
      </c>
      <c r="G12" s="139">
        <v>12.434359144280908</v>
      </c>
      <c r="H12" s="139">
        <v>12.009240887914496</v>
      </c>
      <c r="I12" s="139">
        <v>13.049698895580102</v>
      </c>
      <c r="J12" s="139">
        <v>12.854377440176844</v>
      </c>
      <c r="K12" s="139">
        <v>14.191093105003052</v>
      </c>
      <c r="L12" s="139">
        <v>14.320670704801636</v>
      </c>
      <c r="M12" s="139">
        <v>13.973674608130302</v>
      </c>
      <c r="N12" s="139">
        <v>13.29628899764794</v>
      </c>
    </row>
    <row r="13" spans="2:14">
      <c r="B13" s="72" t="s">
        <v>299</v>
      </c>
      <c r="C13" s="139">
        <v>2.7476390531846748</v>
      </c>
      <c r="D13" s="139">
        <v>2.7820828752322102</v>
      </c>
      <c r="E13" s="139">
        <v>2.6943549668491529</v>
      </c>
      <c r="F13" s="139">
        <v>2.845142985814006</v>
      </c>
      <c r="G13" s="139">
        <v>2.8202784178566747</v>
      </c>
      <c r="H13" s="139">
        <v>2.8975793940209633</v>
      </c>
      <c r="I13" s="139">
        <v>3.0097231769269985</v>
      </c>
      <c r="J13" s="139">
        <v>2.9907727527984047</v>
      </c>
      <c r="K13" s="139">
        <v>2.9749397607641774</v>
      </c>
      <c r="L13" s="139">
        <v>3.02132598759504</v>
      </c>
      <c r="M13" s="139">
        <v>3.4919211150414373</v>
      </c>
      <c r="N13" s="139">
        <v>3.5867777113749955</v>
      </c>
    </row>
    <row r="14" spans="2:14">
      <c r="B14" s="72" t="s">
        <v>300</v>
      </c>
      <c r="C14" s="139">
        <v>2.9231175586167666</v>
      </c>
      <c r="D14" s="139">
        <v>3.1247328547436579</v>
      </c>
      <c r="E14" s="139">
        <v>2.9623067115629804</v>
      </c>
      <c r="F14" s="139">
        <v>2.9860987777903349</v>
      </c>
      <c r="G14" s="139">
        <v>3.3570109626869393</v>
      </c>
      <c r="H14" s="139">
        <v>3.487582091542488</v>
      </c>
      <c r="I14" s="139">
        <v>3.3044668034906808</v>
      </c>
      <c r="J14" s="139">
        <v>3.1762908193038495</v>
      </c>
      <c r="K14" s="139">
        <v>3.4266542013020884</v>
      </c>
      <c r="L14" s="139">
        <v>3.6073995897966906</v>
      </c>
      <c r="M14" s="139">
        <v>3.5050730114482214</v>
      </c>
      <c r="N14" s="139">
        <v>3.8405734350993619</v>
      </c>
    </row>
    <row r="15" spans="2:14">
      <c r="B15" s="72" t="s">
        <v>301</v>
      </c>
      <c r="C15" s="139">
        <v>2.2855780487718089</v>
      </c>
      <c r="D15" s="139">
        <v>2.2678714917063654</v>
      </c>
      <c r="E15" s="139">
        <v>2.3932829399099491</v>
      </c>
      <c r="F15" s="139">
        <v>2.2582189538457205</v>
      </c>
      <c r="G15" s="139">
        <v>2.4226774524652064</v>
      </c>
      <c r="H15" s="139">
        <v>3.1220882728171895</v>
      </c>
      <c r="I15" s="139">
        <v>4.1518638258653082</v>
      </c>
      <c r="J15" s="139">
        <v>4.2505190361220366</v>
      </c>
      <c r="K15" s="139">
        <v>4.3981008452596155</v>
      </c>
      <c r="L15" s="139">
        <v>4.7335394622660081</v>
      </c>
      <c r="M15" s="139">
        <v>4.5595092725493975</v>
      </c>
      <c r="N15" s="139">
        <v>4.5785326748221182</v>
      </c>
    </row>
    <row r="16" spans="2:14">
      <c r="B16" s="72" t="s">
        <v>302</v>
      </c>
      <c r="C16" s="139">
        <v>0.32720541892510502</v>
      </c>
      <c r="D16" s="139">
        <v>0.89971858426236606</v>
      </c>
      <c r="E16" s="139">
        <v>0.65561118206716618</v>
      </c>
      <c r="F16" s="139">
        <v>0.19870049873825182</v>
      </c>
      <c r="G16" s="139">
        <v>0.20822549364694842</v>
      </c>
      <c r="H16" s="139">
        <v>0.3295439403608923</v>
      </c>
      <c r="I16" s="139">
        <v>0.26949590082550851</v>
      </c>
      <c r="J16" s="139">
        <v>0.32054342636399141</v>
      </c>
      <c r="K16" s="139">
        <v>0.60698989718105989</v>
      </c>
      <c r="L16" s="139">
        <v>0.34661278189943806</v>
      </c>
      <c r="M16" s="139">
        <v>0.38412209364812094</v>
      </c>
      <c r="N16" s="139">
        <v>0.32781630631155662</v>
      </c>
    </row>
    <row r="17" spans="2:14">
      <c r="B17" s="72" t="s">
        <v>303</v>
      </c>
      <c r="C17" s="139">
        <v>1.0459827175174181</v>
      </c>
      <c r="D17" s="139">
        <v>1.1574831813660713</v>
      </c>
      <c r="E17" s="139">
        <v>1.2667070729122081</v>
      </c>
      <c r="F17" s="139">
        <v>1.1899202524023726</v>
      </c>
      <c r="G17" s="139">
        <v>1.2349603820595647</v>
      </c>
      <c r="H17" s="139">
        <v>1.1515750525862289</v>
      </c>
      <c r="I17" s="139">
        <v>1.3440515381995686</v>
      </c>
      <c r="J17" s="139">
        <v>1.4365594669959416</v>
      </c>
      <c r="K17" s="139">
        <v>1.5842818553321174</v>
      </c>
      <c r="L17" s="139">
        <v>1.6989762762788105</v>
      </c>
      <c r="M17" s="139">
        <v>1.8488931939260991</v>
      </c>
      <c r="N17" s="139">
        <v>1.7448391159453878</v>
      </c>
    </row>
    <row r="18" spans="2:14">
      <c r="B18" s="72" t="s">
        <v>304</v>
      </c>
      <c r="C18" s="139">
        <v>1.9710871546906585</v>
      </c>
      <c r="D18" s="139">
        <v>2.2368611264811298</v>
      </c>
      <c r="E18" s="139">
        <v>2.3048769012089485</v>
      </c>
      <c r="F18" s="139">
        <v>1.9333721194951052</v>
      </c>
      <c r="G18" s="139">
        <v>2.0815282014165333</v>
      </c>
      <c r="H18" s="139">
        <v>2.3484801712251242</v>
      </c>
      <c r="I18" s="139">
        <v>3.048542086830039</v>
      </c>
      <c r="J18" s="139">
        <v>2.9725376371523353</v>
      </c>
      <c r="K18" s="139">
        <v>3.7360451037182836</v>
      </c>
      <c r="L18" s="139">
        <v>3.5796238453529461</v>
      </c>
      <c r="M18" s="139">
        <v>3.8113178844886155</v>
      </c>
      <c r="N18" s="139">
        <v>3.8741546363399264</v>
      </c>
    </row>
    <row r="19" spans="2:14">
      <c r="B19" s="72" t="s">
        <v>305</v>
      </c>
      <c r="C19" s="139">
        <v>2.5120880727169212</v>
      </c>
      <c r="D19" s="139">
        <v>2.8153275060556853</v>
      </c>
      <c r="E19" s="139">
        <v>3.1911283666045063</v>
      </c>
      <c r="F19" s="139">
        <v>3.3964667846970977</v>
      </c>
      <c r="G19" s="139">
        <v>3.6107204343012924</v>
      </c>
      <c r="H19" s="139">
        <v>3.5744704695730132</v>
      </c>
      <c r="I19" s="139">
        <v>3.5837964305433627</v>
      </c>
      <c r="J19" s="139">
        <v>3.3970767551025274</v>
      </c>
      <c r="K19" s="139">
        <v>3.9600897333106562</v>
      </c>
      <c r="L19" s="139">
        <v>3.8290098199672671</v>
      </c>
      <c r="M19" s="139">
        <v>3.8049243481659314</v>
      </c>
      <c r="N19" s="139">
        <v>3.6518005452199915</v>
      </c>
    </row>
    <row r="20" spans="2:14">
      <c r="B20" s="72" t="s">
        <v>306</v>
      </c>
      <c r="C20" s="139">
        <v>3.2628927739714468</v>
      </c>
      <c r="D20" s="139">
        <v>3.570484144182962</v>
      </c>
      <c r="E20" s="139">
        <v>3.5676672363181434</v>
      </c>
      <c r="F20" s="139">
        <v>3.3402545183390804</v>
      </c>
      <c r="G20" s="139">
        <v>3.3399472870725591</v>
      </c>
      <c r="H20" s="139">
        <v>3.4723165184330229</v>
      </c>
      <c r="I20" s="139">
        <v>3.576450918904698</v>
      </c>
      <c r="J20" s="139">
        <v>4.1276547011592246</v>
      </c>
      <c r="K20" s="139">
        <v>4.4380353085124975</v>
      </c>
      <c r="L20" s="139">
        <v>4.2976187136003077</v>
      </c>
      <c r="M20" s="139">
        <v>4.1036060728841433</v>
      </c>
      <c r="N20" s="139">
        <v>3.6791636410343087</v>
      </c>
    </row>
    <row r="21" spans="2:14">
      <c r="B21" s="72" t="s">
        <v>307</v>
      </c>
      <c r="C21" s="139">
        <v>0.63538296054640986</v>
      </c>
      <c r="D21" s="139">
        <v>0.57014960537165749</v>
      </c>
      <c r="E21" s="139">
        <v>0.55981665649020973</v>
      </c>
      <c r="F21" s="139">
        <v>0.78350779201398513</v>
      </c>
      <c r="G21" s="139">
        <v>0.72250494027945367</v>
      </c>
      <c r="H21" s="139">
        <v>0.66085941358717615</v>
      </c>
      <c r="I21" s="139">
        <v>0.6367220111522337</v>
      </c>
      <c r="J21" s="139">
        <v>0.71266314501928829</v>
      </c>
      <c r="K21" s="139">
        <v>0.79263946405223029</v>
      </c>
      <c r="L21" s="139">
        <v>0.8543966737816483</v>
      </c>
      <c r="M21" s="139">
        <v>0.92685076380728559</v>
      </c>
      <c r="N21" s="139">
        <v>1.6682714165209338</v>
      </c>
    </row>
    <row r="22" spans="2:14">
      <c r="B22" s="72" t="s">
        <v>308</v>
      </c>
      <c r="C22" s="139">
        <v>7.7464039665281756</v>
      </c>
      <c r="D22" s="139">
        <v>7.0724918219741308</v>
      </c>
      <c r="E22" s="139">
        <v>7.1987363239605839</v>
      </c>
      <c r="F22" s="139">
        <v>7.3565247478260245</v>
      </c>
      <c r="G22" s="139">
        <v>8.0669005873324924</v>
      </c>
      <c r="H22" s="139">
        <v>8.3620832612332006</v>
      </c>
      <c r="I22" s="139">
        <v>8.3166086903123482</v>
      </c>
      <c r="J22" s="139">
        <v>9.0591519165917482</v>
      </c>
      <c r="K22" s="139">
        <v>9.6500158695280653</v>
      </c>
      <c r="L22" s="139">
        <v>9.8556185915786241</v>
      </c>
      <c r="M22" s="139">
        <v>10.570650794671286</v>
      </c>
      <c r="N22" s="139">
        <v>9.6141916420729601</v>
      </c>
    </row>
    <row r="23" spans="2:14">
      <c r="B23" s="72" t="s">
        <v>309</v>
      </c>
      <c r="C23" s="139">
        <v>4.336030770228076</v>
      </c>
      <c r="D23" s="139">
        <v>4.25363016248797</v>
      </c>
      <c r="E23" s="139">
        <v>4.0734046704594471</v>
      </c>
      <c r="F23" s="139">
        <v>4.0067020405005787</v>
      </c>
      <c r="G23" s="139">
        <v>4.2252186045520874</v>
      </c>
      <c r="H23" s="139">
        <v>5.2422497098031107</v>
      </c>
      <c r="I23" s="139">
        <v>4.7640936462752324</v>
      </c>
      <c r="J23" s="139">
        <v>5.3408006682436637</v>
      </c>
      <c r="K23" s="139">
        <v>6.0516840904139233</v>
      </c>
      <c r="L23" s="139">
        <v>6.0439187637157792</v>
      </c>
      <c r="M23" s="139">
        <v>5.9930424548711461</v>
      </c>
      <c r="N23" s="139">
        <v>5.8895013049158198</v>
      </c>
    </row>
    <row r="24" spans="2:14">
      <c r="B24" s="72" t="s">
        <v>310</v>
      </c>
      <c r="C24" s="139">
        <v>2.0033551020096221</v>
      </c>
      <c r="D24" s="139">
        <v>2.1438099067042904</v>
      </c>
      <c r="E24" s="139">
        <v>1.5024048784677488</v>
      </c>
      <c r="F24" s="139">
        <v>1.6548826468429043</v>
      </c>
      <c r="G24" s="139">
        <v>1.6844656915352689</v>
      </c>
      <c r="H24" s="139">
        <v>1.7142158211784846</v>
      </c>
      <c r="I24" s="139">
        <v>2.0382588756947184</v>
      </c>
      <c r="J24" s="139">
        <v>2.1687137131798302</v>
      </c>
      <c r="K24" s="139">
        <v>2.2070770465312322</v>
      </c>
      <c r="L24" s="139">
        <v>2.08854342683339</v>
      </c>
      <c r="M24" s="139">
        <v>2.7140238050904504</v>
      </c>
      <c r="N24" s="139">
        <v>2.5349593518111861</v>
      </c>
    </row>
    <row r="25" spans="2:14">
      <c r="B25" s="72" t="s">
        <v>311</v>
      </c>
      <c r="C25" s="139">
        <v>2.2009739357852429</v>
      </c>
      <c r="D25" s="139">
        <v>2.6490418197831569</v>
      </c>
      <c r="E25" s="139">
        <v>3.4105155736814088</v>
      </c>
      <c r="F25" s="139">
        <v>3.2236843295585516</v>
      </c>
      <c r="G25" s="139">
        <v>3.0877620410277937</v>
      </c>
      <c r="H25" s="139">
        <v>3.1736989968578553</v>
      </c>
      <c r="I25" s="139">
        <v>3.3373480058250626</v>
      </c>
      <c r="J25" s="139">
        <v>3.6153644614952753</v>
      </c>
      <c r="K25" s="139">
        <v>3.1804897033563733</v>
      </c>
      <c r="L25" s="139">
        <v>3.1484429290168361</v>
      </c>
      <c r="M25" s="139">
        <v>3.2931395546741458</v>
      </c>
      <c r="N25" s="139">
        <v>3.2511093885073645</v>
      </c>
    </row>
    <row r="26" spans="2:14">
      <c r="B26" s="80"/>
      <c r="C26" s="140"/>
      <c r="D26" s="140"/>
      <c r="E26" s="140"/>
      <c r="F26" s="140"/>
      <c r="G26" s="140"/>
      <c r="H26" s="140"/>
      <c r="I26" s="140"/>
      <c r="J26" s="140"/>
      <c r="K26" s="140"/>
    </row>
    <row r="28" spans="2:14">
      <c r="B28" s="296" t="s">
        <v>312</v>
      </c>
      <c r="C28" s="98">
        <v>2005</v>
      </c>
      <c r="D28" s="98">
        <v>2006</v>
      </c>
      <c r="E28" s="98">
        <v>2007</v>
      </c>
      <c r="F28" s="98">
        <v>2008</v>
      </c>
      <c r="G28" s="98">
        <v>2009</v>
      </c>
      <c r="H28" s="98">
        <v>2010</v>
      </c>
      <c r="I28" s="98">
        <v>2011</v>
      </c>
      <c r="J28" s="98">
        <v>2012</v>
      </c>
      <c r="K28" s="98">
        <v>2013</v>
      </c>
      <c r="L28" s="98">
        <v>2014</v>
      </c>
      <c r="M28" s="98">
        <v>2015</v>
      </c>
      <c r="N28" s="98">
        <v>2016</v>
      </c>
    </row>
    <row r="29" spans="2:14">
      <c r="B29" s="297" t="s">
        <v>297</v>
      </c>
      <c r="C29" s="138">
        <v>4.6448003510311535</v>
      </c>
      <c r="D29" s="138">
        <v>4.6891276508189952</v>
      </c>
      <c r="E29" s="138">
        <v>4.8777287423502536</v>
      </c>
      <c r="F29" s="138">
        <v>4.7503391089950791</v>
      </c>
      <c r="G29" s="138">
        <v>4.9456899082209747</v>
      </c>
      <c r="H29" s="138">
        <v>5.0267092274226206</v>
      </c>
      <c r="I29" s="138">
        <v>5.300437915564741</v>
      </c>
      <c r="J29" s="138">
        <v>5.4783070724119067</v>
      </c>
      <c r="K29" s="138">
        <v>5.8842475688505864</v>
      </c>
      <c r="L29" s="138">
        <v>5.8954951167232048</v>
      </c>
      <c r="M29" s="138">
        <v>6.0058341388595284</v>
      </c>
      <c r="N29" s="138">
        <v>5.767079996755978</v>
      </c>
    </row>
    <row r="30" spans="2:14">
      <c r="B30" s="72" t="s">
        <v>313</v>
      </c>
      <c r="C30" s="139">
        <v>12.956502466190898</v>
      </c>
      <c r="D30" s="139">
        <v>12.600410336918104</v>
      </c>
      <c r="E30" s="139">
        <v>13.588895881472945</v>
      </c>
      <c r="F30" s="139">
        <v>12.302313399596409</v>
      </c>
      <c r="G30" s="139">
        <v>12.434359144280908</v>
      </c>
      <c r="H30" s="139">
        <v>12.009240887914496</v>
      </c>
      <c r="I30" s="139">
        <v>13.049698895580102</v>
      </c>
      <c r="J30" s="139">
        <v>12.854377440176844</v>
      </c>
      <c r="K30" s="139">
        <v>14.191093105003052</v>
      </c>
      <c r="L30" s="139">
        <v>14.320670704801636</v>
      </c>
      <c r="M30" s="139">
        <v>13.973674608130302</v>
      </c>
      <c r="N30" s="139">
        <v>13.29628899764794</v>
      </c>
    </row>
    <row r="31" spans="2:14">
      <c r="B31" s="72" t="s">
        <v>314</v>
      </c>
      <c r="C31" s="139">
        <v>2.7476390531846748</v>
      </c>
      <c r="D31" s="139">
        <v>2.7820828752322102</v>
      </c>
      <c r="E31" s="139">
        <v>2.6943549668491529</v>
      </c>
      <c r="F31" s="139">
        <v>2.845142985814006</v>
      </c>
      <c r="G31" s="139">
        <v>2.8202784178566747</v>
      </c>
      <c r="H31" s="139">
        <v>2.8975793940209633</v>
      </c>
      <c r="I31" s="139">
        <v>3.0097231769269985</v>
      </c>
      <c r="J31" s="139">
        <v>2.9907727527984047</v>
      </c>
      <c r="K31" s="139">
        <v>2.9749397607641774</v>
      </c>
      <c r="L31" s="139">
        <v>3.02132598759504</v>
      </c>
      <c r="M31" s="139">
        <v>3.4919211150414373</v>
      </c>
      <c r="N31" s="139">
        <v>3.5867777113749955</v>
      </c>
    </row>
    <row r="32" spans="2:14">
      <c r="B32" s="72" t="s">
        <v>315</v>
      </c>
      <c r="C32" s="139">
        <v>2.6122488639340933</v>
      </c>
      <c r="D32" s="139">
        <v>2.709957266218781</v>
      </c>
      <c r="E32" s="139">
        <v>2.6903352316653382</v>
      </c>
      <c r="F32" s="139">
        <v>2.6378601238896917</v>
      </c>
      <c r="G32" s="139">
        <v>2.9075298297833401</v>
      </c>
      <c r="H32" s="139">
        <v>3.3114397924747934</v>
      </c>
      <c r="I32" s="139">
        <v>3.7121006135946804</v>
      </c>
      <c r="J32" s="139">
        <v>3.696067746327333</v>
      </c>
      <c r="K32" s="139">
        <v>3.8994526473922519</v>
      </c>
      <c r="L32" s="139">
        <v>4.1440053094639113</v>
      </c>
      <c r="M32" s="139">
        <v>4.0092810276740574</v>
      </c>
      <c r="N32" s="139">
        <v>4.1896952299755617</v>
      </c>
    </row>
    <row r="33" spans="2:14">
      <c r="B33" s="72" t="s">
        <v>316</v>
      </c>
      <c r="C33" s="139">
        <v>0.82808235570957078</v>
      </c>
      <c r="D33" s="139">
        <v>1.0807682008806243</v>
      </c>
      <c r="E33" s="139">
        <v>1.0857881199650585</v>
      </c>
      <c r="F33" s="139">
        <v>0.90101811920141162</v>
      </c>
      <c r="G33" s="139">
        <v>0.93556164692338961</v>
      </c>
      <c r="H33" s="139">
        <v>0.91607363146495435</v>
      </c>
      <c r="I33" s="139">
        <v>1.0369422981814644</v>
      </c>
      <c r="J33" s="139">
        <v>1.115157449556766</v>
      </c>
      <c r="K33" s="139">
        <v>1.3117084195236053</v>
      </c>
      <c r="L33" s="139">
        <v>1.3255475344404508</v>
      </c>
      <c r="M33" s="139">
        <v>1.4321765275442084</v>
      </c>
      <c r="N33" s="139">
        <v>1.3535493943212791</v>
      </c>
    </row>
    <row r="34" spans="2:14">
      <c r="B34" s="72" t="s">
        <v>317</v>
      </c>
      <c r="C34" s="139">
        <v>2.6104855569244769</v>
      </c>
      <c r="D34" s="139">
        <v>2.9052079795595791</v>
      </c>
      <c r="E34" s="139">
        <v>3.0684996886441973</v>
      </c>
      <c r="F34" s="139">
        <v>2.9639626516313493</v>
      </c>
      <c r="G34" s="139">
        <v>3.0838562129830533</v>
      </c>
      <c r="H34" s="139">
        <v>3.1885707897957269</v>
      </c>
      <c r="I34" s="139">
        <v>3.4289375455942572</v>
      </c>
      <c r="J34" s="139">
        <v>3.5339724107067449</v>
      </c>
      <c r="K34" s="139">
        <v>4.0680435443113012</v>
      </c>
      <c r="L34" s="139">
        <v>3.9281421478965233</v>
      </c>
      <c r="M34" s="139">
        <v>3.9141868156054107</v>
      </c>
      <c r="N34" s="139">
        <v>3.7245218473642745</v>
      </c>
    </row>
    <row r="35" spans="2:14">
      <c r="B35" s="72" t="s">
        <v>318</v>
      </c>
      <c r="C35" s="139">
        <v>5.6218756116527455</v>
      </c>
      <c r="D35" s="139">
        <v>5.1175133372423556</v>
      </c>
      <c r="E35" s="139">
        <v>5.1873982426465464</v>
      </c>
      <c r="F35" s="139">
        <v>5.4319489543812862</v>
      </c>
      <c r="G35" s="139">
        <v>5.9184485190769802</v>
      </c>
      <c r="H35" s="139">
        <v>6.1560989538182955</v>
      </c>
      <c r="I35" s="139">
        <v>6.1045694482842867</v>
      </c>
      <c r="J35" s="139">
        <v>6.6891387292576621</v>
      </c>
      <c r="K35" s="139">
        <v>7.1247903952724405</v>
      </c>
      <c r="L35" s="139">
        <v>7.2582633993648278</v>
      </c>
      <c r="M35" s="139">
        <v>7.8567572890603907</v>
      </c>
      <c r="N35" s="139">
        <v>7.3247586507541884</v>
      </c>
    </row>
    <row r="36" spans="2:14">
      <c r="B36" s="72" t="s">
        <v>319</v>
      </c>
      <c r="C36" s="139">
        <v>3.2042487234918293</v>
      </c>
      <c r="D36" s="139">
        <v>3.2342545307992685</v>
      </c>
      <c r="E36" s="139">
        <v>2.8164726383304814</v>
      </c>
      <c r="F36" s="139">
        <v>2.838669939840389</v>
      </c>
      <c r="G36" s="139">
        <v>2.9900194648711071</v>
      </c>
      <c r="H36" s="139">
        <v>3.5076766955443217</v>
      </c>
      <c r="I36" s="139">
        <v>3.4201379465246657</v>
      </c>
      <c r="J36" s="139">
        <v>3.7995316852851069</v>
      </c>
      <c r="K36" s="139">
        <v>4.1263046900635256</v>
      </c>
      <c r="L36" s="139">
        <v>4.1153217949971577</v>
      </c>
      <c r="M36" s="139">
        <v>4.381313109090172</v>
      </c>
      <c r="N36" s="139">
        <v>4.2650157959334942</v>
      </c>
    </row>
    <row r="37" spans="2:14">
      <c r="B37" s="72" t="s">
        <v>320</v>
      </c>
      <c r="C37" s="139">
        <v>2.2009739357852429</v>
      </c>
      <c r="D37" s="139">
        <v>2.6490418197831569</v>
      </c>
      <c r="E37" s="139">
        <v>3.4105155736814088</v>
      </c>
      <c r="F37" s="139">
        <v>3.2236843295585516</v>
      </c>
      <c r="G37" s="139">
        <v>3.0877620410277937</v>
      </c>
      <c r="H37" s="139">
        <v>3.1736989968578553</v>
      </c>
      <c r="I37" s="139">
        <v>3.3373480058250626</v>
      </c>
      <c r="J37" s="139">
        <v>3.6153644614952753</v>
      </c>
      <c r="K37" s="139">
        <v>3.1804897033563733</v>
      </c>
      <c r="L37" s="139">
        <v>3.1484429290168361</v>
      </c>
      <c r="M37" s="139">
        <v>3.2931395546741458</v>
      </c>
      <c r="N37" s="139">
        <v>3.2511093885073645</v>
      </c>
    </row>
    <row r="38" spans="2:14">
      <c r="B38" s="80"/>
      <c r="C38" s="140"/>
      <c r="D38" s="140"/>
      <c r="E38" s="140"/>
      <c r="F38" s="140"/>
      <c r="G38" s="140"/>
      <c r="H38" s="140"/>
      <c r="I38" s="140"/>
      <c r="J38" s="140"/>
      <c r="K38" s="140"/>
    </row>
    <row r="39" spans="2:14">
      <c r="B39" s="80"/>
      <c r="C39" s="140"/>
      <c r="D39" s="140"/>
      <c r="E39" s="140"/>
      <c r="F39" s="140"/>
      <c r="G39" s="140"/>
      <c r="H39" s="140"/>
      <c r="I39" s="140"/>
      <c r="J39" s="140"/>
      <c r="K39" s="140"/>
    </row>
    <row r="40" spans="2:14">
      <c r="B40" s="188" t="s">
        <v>444</v>
      </c>
      <c r="C40" s="294" t="s">
        <v>198</v>
      </c>
    </row>
    <row r="41" spans="2:14">
      <c r="B41" s="188" t="s">
        <v>330</v>
      </c>
      <c r="C41" s="294" t="s">
        <v>1002</v>
      </c>
    </row>
    <row r="42" spans="2:14">
      <c r="B42" s="294" t="s">
        <v>446</v>
      </c>
      <c r="C42" s="183" t="s">
        <v>1003</v>
      </c>
    </row>
    <row r="43" spans="2:14">
      <c r="B43" s="294" t="s">
        <v>447</v>
      </c>
      <c r="C43" s="182" t="s">
        <v>1004</v>
      </c>
    </row>
    <row r="44" spans="2:14">
      <c r="C44" s="182" t="s">
        <v>469</v>
      </c>
    </row>
    <row r="45" spans="2:14">
      <c r="B45" s="294" t="s">
        <v>329</v>
      </c>
      <c r="C45" s="294" t="s">
        <v>470</v>
      </c>
    </row>
  </sheetData>
  <hyperlinks>
    <hyperlink ref="B1" location="'NČI 2014+ v14 '!N67" display="zpět" xr:uid="{00000000-0004-0000-4000-000000000000}"/>
    <hyperlink ref="C44" r:id="rId1" xr:uid="{00000000-0004-0000-4000-000001000000}"/>
    <hyperlink ref="C43" r:id="rId2" xr:uid="{00000000-0004-0000-4000-000002000000}"/>
  </hyperlinks>
  <pageMargins left="0.7" right="0.7" top="0.78740157499999996" bottom="0.78740157499999996"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B1:N45"/>
  <sheetViews>
    <sheetView workbookViewId="0">
      <pane xSplit="2" ySplit="4" topLeftCell="C5" activePane="bottomRight" state="frozen"/>
      <selection activeCell="C6" sqref="C6"/>
      <selection pane="topRight" activeCell="C6" sqref="C6"/>
      <selection pane="bottomLeft" activeCell="C6" sqref="C6"/>
      <selection pane="bottomRight" activeCell="N11" sqref="N11"/>
    </sheetView>
  </sheetViews>
  <sheetFormatPr defaultColWidth="9.1796875" defaultRowHeight="14.5"/>
  <cols>
    <col min="1" max="1" width="3.453125" style="294" customWidth="1"/>
    <col min="2" max="2" width="36.453125" style="294" customWidth="1"/>
    <col min="3" max="16384" width="9.1796875" style="294"/>
  </cols>
  <sheetData>
    <row r="1" spans="2:14">
      <c r="B1" s="182" t="s">
        <v>295</v>
      </c>
    </row>
    <row r="2" spans="2:14">
      <c r="B2" s="183" t="s">
        <v>264</v>
      </c>
    </row>
    <row r="3" spans="2:14">
      <c r="G3" s="128"/>
    </row>
    <row r="4" spans="2:14">
      <c r="B4" s="296" t="s">
        <v>341</v>
      </c>
      <c r="C4" s="98">
        <v>2005</v>
      </c>
      <c r="D4" s="98">
        <v>2006</v>
      </c>
      <c r="E4" s="98">
        <v>2007</v>
      </c>
      <c r="F4" s="98">
        <v>2008</v>
      </c>
      <c r="G4" s="98">
        <v>2009</v>
      </c>
      <c r="H4" s="98">
        <v>2010</v>
      </c>
      <c r="I4" s="98">
        <v>2011</v>
      </c>
      <c r="J4" s="98">
        <v>2012</v>
      </c>
      <c r="K4" s="98">
        <v>2013</v>
      </c>
      <c r="L4" s="98">
        <v>2014</v>
      </c>
      <c r="M4" s="98">
        <v>2015</v>
      </c>
      <c r="N4" s="98">
        <v>2016</v>
      </c>
    </row>
    <row r="5" spans="2:14">
      <c r="B5" s="298" t="s">
        <v>491</v>
      </c>
      <c r="C5" s="299">
        <v>37542.330000000009</v>
      </c>
      <c r="D5" s="299">
        <v>39676.189999999988</v>
      </c>
      <c r="E5" s="299">
        <v>42538.439999999988</v>
      </c>
      <c r="F5" s="299">
        <v>44240.14</v>
      </c>
      <c r="G5" s="299">
        <v>43092.220000000008</v>
      </c>
      <c r="H5" s="299">
        <v>43418.36</v>
      </c>
      <c r="I5" s="299">
        <v>45901.529999999984</v>
      </c>
      <c r="J5" s="299">
        <v>47650.899999999972</v>
      </c>
      <c r="K5" s="299">
        <v>51454.619999999981</v>
      </c>
      <c r="L5" s="299">
        <v>54493.319999999992</v>
      </c>
      <c r="M5" s="299">
        <v>56604.539999999994</v>
      </c>
      <c r="N5" s="299">
        <v>56177.879993916591</v>
      </c>
    </row>
    <row r="6" spans="2:14">
      <c r="B6" s="137" t="s">
        <v>486</v>
      </c>
      <c r="C6" s="299">
        <v>4922640</v>
      </c>
      <c r="D6" s="299">
        <v>4988977</v>
      </c>
      <c r="E6" s="299">
        <v>5093143</v>
      </c>
      <c r="F6" s="299">
        <v>5204079</v>
      </c>
      <c r="G6" s="299">
        <v>5110100</v>
      </c>
      <c r="H6" s="299">
        <v>5057241</v>
      </c>
      <c r="I6" s="299">
        <v>5043438</v>
      </c>
      <c r="J6" s="299">
        <v>5064623</v>
      </c>
      <c r="K6" s="299">
        <v>5080930</v>
      </c>
      <c r="L6" s="299">
        <v>5108967</v>
      </c>
      <c r="M6" s="299">
        <v>5181913</v>
      </c>
      <c r="N6" s="299">
        <v>5248547</v>
      </c>
    </row>
    <row r="7" spans="2:14">
      <c r="B7" s="297" t="s">
        <v>492</v>
      </c>
      <c r="C7" s="138">
        <v>7.6264626298083966</v>
      </c>
      <c r="D7" s="138">
        <v>7.9527706782372389</v>
      </c>
      <c r="E7" s="138">
        <v>8.3521000686609401</v>
      </c>
      <c r="F7" s="138">
        <v>8.5010508103355082</v>
      </c>
      <c r="G7" s="138">
        <v>8.4327547406117311</v>
      </c>
      <c r="H7" s="138">
        <v>8.5853847977583033</v>
      </c>
      <c r="I7" s="138">
        <v>9.1012380840212543</v>
      </c>
      <c r="J7" s="138">
        <v>9.408577894149273</v>
      </c>
      <c r="K7" s="138">
        <v>10.127008244553652</v>
      </c>
      <c r="L7" s="138">
        <v>10.666210997252476</v>
      </c>
      <c r="M7" s="138">
        <v>10.923483277314766</v>
      </c>
      <c r="N7" s="138">
        <v>10.703510894332581</v>
      </c>
    </row>
    <row r="9" spans="2:14">
      <c r="L9" s="128"/>
      <c r="N9" s="184" t="s">
        <v>488</v>
      </c>
    </row>
    <row r="10" spans="2:14">
      <c r="B10" s="296" t="s">
        <v>296</v>
      </c>
      <c r="C10" s="98">
        <v>2005</v>
      </c>
      <c r="D10" s="98">
        <v>2006</v>
      </c>
      <c r="E10" s="98">
        <v>2007</v>
      </c>
      <c r="F10" s="98">
        <v>2008</v>
      </c>
      <c r="G10" s="98">
        <v>2009</v>
      </c>
      <c r="H10" s="98">
        <v>2010</v>
      </c>
      <c r="I10" s="98">
        <v>2011</v>
      </c>
      <c r="J10" s="98">
        <v>2012</v>
      </c>
      <c r="K10" s="98">
        <v>2013</v>
      </c>
      <c r="L10" s="98">
        <v>2014</v>
      </c>
      <c r="M10" s="98">
        <v>2015</v>
      </c>
      <c r="N10" s="98">
        <v>2016</v>
      </c>
    </row>
    <row r="11" spans="2:14">
      <c r="B11" s="297" t="s">
        <v>297</v>
      </c>
      <c r="C11" s="138">
        <v>7.6264626298083966</v>
      </c>
      <c r="D11" s="138">
        <v>7.9527706782372389</v>
      </c>
      <c r="E11" s="138">
        <v>8.3521000686609401</v>
      </c>
      <c r="F11" s="138">
        <v>8.5010508103355082</v>
      </c>
      <c r="G11" s="138">
        <v>8.4327547406117311</v>
      </c>
      <c r="H11" s="138">
        <v>8.5853847977583033</v>
      </c>
      <c r="I11" s="138">
        <v>9.1012380840212543</v>
      </c>
      <c r="J11" s="138">
        <v>9.408577894149273</v>
      </c>
      <c r="K11" s="138">
        <v>10.127008244553652</v>
      </c>
      <c r="L11" s="138">
        <v>10.666210997252476</v>
      </c>
      <c r="M11" s="138">
        <v>10.923483277314766</v>
      </c>
      <c r="N11" s="138">
        <v>10.703510894332581</v>
      </c>
    </row>
    <row r="12" spans="2:14">
      <c r="B12" s="72" t="s">
        <v>298</v>
      </c>
      <c r="C12" s="139">
        <v>20.168372020121378</v>
      </c>
      <c r="D12" s="139">
        <v>20.166802192223809</v>
      </c>
      <c r="E12" s="139">
        <v>22.002399256608278</v>
      </c>
      <c r="F12" s="139">
        <v>20.867641918020954</v>
      </c>
      <c r="G12" s="139">
        <v>19.52349601033546</v>
      </c>
      <c r="H12" s="139">
        <v>19.505113729788985</v>
      </c>
      <c r="I12" s="139">
        <v>20.658907579831542</v>
      </c>
      <c r="J12" s="139">
        <v>20.479468180421016</v>
      </c>
      <c r="K12" s="139">
        <v>22.018880148484719</v>
      </c>
      <c r="L12" s="139">
        <v>23.052625010585615</v>
      </c>
      <c r="M12" s="139">
        <v>22.632450459662895</v>
      </c>
      <c r="N12" s="139">
        <v>22.782503579260101</v>
      </c>
    </row>
    <row r="13" spans="2:14">
      <c r="B13" s="72" t="s">
        <v>299</v>
      </c>
      <c r="C13" s="139">
        <v>5.5422219427556367</v>
      </c>
      <c r="D13" s="139">
        <v>5.8081472494976678</v>
      </c>
      <c r="E13" s="139">
        <v>5.5468806425053083</v>
      </c>
      <c r="F13" s="139">
        <v>6.1523981085341148</v>
      </c>
      <c r="G13" s="139">
        <v>5.8967041374739813</v>
      </c>
      <c r="H13" s="139">
        <v>6.1265029891546527</v>
      </c>
      <c r="I13" s="139">
        <v>6.3586965393035078</v>
      </c>
      <c r="J13" s="139">
        <v>6.1438790320989085</v>
      </c>
      <c r="K13" s="139">
        <v>6.2308883853016273</v>
      </c>
      <c r="L13" s="139">
        <v>6.4164434303538807</v>
      </c>
      <c r="M13" s="139">
        <v>7.0794207005830341</v>
      </c>
      <c r="N13" s="139">
        <v>6.3988209190894851</v>
      </c>
    </row>
    <row r="14" spans="2:14">
      <c r="B14" s="72" t="s">
        <v>300</v>
      </c>
      <c r="C14" s="139">
        <v>4.8525268533192465</v>
      </c>
      <c r="D14" s="139">
        <v>4.9086405293430664</v>
      </c>
      <c r="E14" s="139">
        <v>4.3263264572231845</v>
      </c>
      <c r="F14" s="139">
        <v>4.5459741350081533</v>
      </c>
      <c r="G14" s="139">
        <v>4.6578942990700849</v>
      </c>
      <c r="H14" s="139">
        <v>4.5158849218255153</v>
      </c>
      <c r="I14" s="139">
        <v>4.4770486058967807</v>
      </c>
      <c r="J14" s="139">
        <v>4.4070174965172262</v>
      </c>
      <c r="K14" s="139">
        <v>5.1043296817944706</v>
      </c>
      <c r="L14" s="139">
        <v>5.4376829486847607</v>
      </c>
      <c r="M14" s="139">
        <v>5.3313244142561276</v>
      </c>
      <c r="N14" s="139">
        <v>5.4904746825161643</v>
      </c>
    </row>
    <row r="15" spans="2:14">
      <c r="B15" s="72" t="s">
        <v>301</v>
      </c>
      <c r="C15" s="139">
        <v>3.5513107468072009</v>
      </c>
      <c r="D15" s="139">
        <v>3.1964213970039608</v>
      </c>
      <c r="E15" s="139">
        <v>3.1178342015903566</v>
      </c>
      <c r="F15" s="139">
        <v>3.2095371195026563</v>
      </c>
      <c r="G15" s="139">
        <v>3.8840359175704671</v>
      </c>
      <c r="H15" s="139">
        <v>6.0954544802970139</v>
      </c>
      <c r="I15" s="139">
        <v>8.2549088788243168</v>
      </c>
      <c r="J15" s="139">
        <v>7.915867572925924</v>
      </c>
      <c r="K15" s="139">
        <v>8.6252920539880122</v>
      </c>
      <c r="L15" s="139">
        <v>10.041055632934929</v>
      </c>
      <c r="M15" s="139">
        <v>9.7367124402836396</v>
      </c>
      <c r="N15" s="139">
        <v>9.6501119969192128</v>
      </c>
    </row>
    <row r="16" spans="2:14">
      <c r="B16" s="72" t="s">
        <v>302</v>
      </c>
      <c r="C16" s="139">
        <v>0.36535284712501076</v>
      </c>
      <c r="D16" s="139">
        <v>0.38559367896958546</v>
      </c>
      <c r="E16" s="139">
        <v>0.38732899401009474</v>
      </c>
      <c r="F16" s="139">
        <v>0.33779084785502811</v>
      </c>
      <c r="G16" s="139">
        <v>0.48712480416312948</v>
      </c>
      <c r="H16" s="139">
        <v>0.50662384021431939</v>
      </c>
      <c r="I16" s="139">
        <v>0.43970383818898756</v>
      </c>
      <c r="J16" s="139">
        <v>0.66047426826974553</v>
      </c>
      <c r="K16" s="139">
        <v>0.5693841309635731</v>
      </c>
      <c r="L16" s="139">
        <v>0.77434770424342536</v>
      </c>
      <c r="M16" s="139">
        <v>0.78973954788091572</v>
      </c>
      <c r="N16" s="139">
        <v>0.92517046447928197</v>
      </c>
    </row>
    <row r="17" spans="2:14">
      <c r="B17" s="72" t="s">
        <v>303</v>
      </c>
      <c r="C17" s="139">
        <v>1.1334918811583996</v>
      </c>
      <c r="D17" s="139">
        <v>1.6919818040582568</v>
      </c>
      <c r="E17" s="139">
        <v>2.0195558568469916</v>
      </c>
      <c r="F17" s="139">
        <v>1.8586067192868216</v>
      </c>
      <c r="G17" s="139">
        <v>1.8430794319108377</v>
      </c>
      <c r="H17" s="139">
        <v>1.8345906158572469</v>
      </c>
      <c r="I17" s="139">
        <v>1.9704847315245768</v>
      </c>
      <c r="J17" s="139">
        <v>2.0507606192631695</v>
      </c>
      <c r="K17" s="139">
        <v>2.3326137649204628</v>
      </c>
      <c r="L17" s="139">
        <v>2.5418674588639734</v>
      </c>
      <c r="M17" s="139">
        <v>2.3908150764935474</v>
      </c>
      <c r="N17" s="139">
        <v>2.2426242781290378</v>
      </c>
    </row>
    <row r="18" spans="2:14">
      <c r="B18" s="72" t="s">
        <v>304</v>
      </c>
      <c r="C18" s="139">
        <v>4.0331338432880175</v>
      </c>
      <c r="D18" s="139">
        <v>4.6588603588110082</v>
      </c>
      <c r="E18" s="139">
        <v>4.5284803700640381</v>
      </c>
      <c r="F18" s="139">
        <v>4.3954670781372522</v>
      </c>
      <c r="G18" s="139">
        <v>3.7824019024970275</v>
      </c>
      <c r="H18" s="139">
        <v>4.2200716182009019</v>
      </c>
      <c r="I18" s="139">
        <v>5.8765789975912064</v>
      </c>
      <c r="J18" s="139">
        <v>5.4932699668282732</v>
      </c>
      <c r="K18" s="139">
        <v>6.6447442113516697</v>
      </c>
      <c r="L18" s="139">
        <v>6.9648618013776264</v>
      </c>
      <c r="M18" s="139">
        <v>7.3393337051873635</v>
      </c>
      <c r="N18" s="139">
        <v>7.0355185516415268</v>
      </c>
    </row>
    <row r="19" spans="2:14">
      <c r="B19" s="72" t="s">
        <v>305</v>
      </c>
      <c r="C19" s="139">
        <v>4.2356529867252384</v>
      </c>
      <c r="D19" s="139">
        <v>4.6326089543529916</v>
      </c>
      <c r="E19" s="139">
        <v>5.4973097734706977</v>
      </c>
      <c r="F19" s="139">
        <v>5.7823108305750139</v>
      </c>
      <c r="G19" s="139">
        <v>5.6393376747704203</v>
      </c>
      <c r="H19" s="139">
        <v>5.6532476265189464</v>
      </c>
      <c r="I19" s="139">
        <v>5.536034193058903</v>
      </c>
      <c r="J19" s="139">
        <v>5.3346828502434702</v>
      </c>
      <c r="K19" s="139">
        <v>5.934060594280715</v>
      </c>
      <c r="L19" s="139">
        <v>5.9674304418985278</v>
      </c>
      <c r="M19" s="139">
        <v>5.9960758352807932</v>
      </c>
      <c r="N19" s="139">
        <v>6.1279814152181196</v>
      </c>
    </row>
    <row r="20" spans="2:14">
      <c r="B20" s="72" t="s">
        <v>306</v>
      </c>
      <c r="C20" s="139">
        <v>5.811240676364374</v>
      </c>
      <c r="D20" s="139">
        <v>6.69636332146312</v>
      </c>
      <c r="E20" s="139">
        <v>6.6672117876971635</v>
      </c>
      <c r="F20" s="139">
        <v>6.8557633284308279</v>
      </c>
      <c r="G20" s="139">
        <v>7.1213972757890973</v>
      </c>
      <c r="H20" s="139">
        <v>7.1343522981872489</v>
      </c>
      <c r="I20" s="139">
        <v>7.3058758131383623</v>
      </c>
      <c r="J20" s="139">
        <v>8.1269166656062719</v>
      </c>
      <c r="K20" s="139">
        <v>7.7367426607070016</v>
      </c>
      <c r="L20" s="139">
        <v>7.5457639075382685</v>
      </c>
      <c r="M20" s="139">
        <v>6.7181082219097332</v>
      </c>
      <c r="N20" s="139">
        <v>6.7339080984138509</v>
      </c>
    </row>
    <row r="21" spans="2:14">
      <c r="B21" s="72" t="s">
        <v>307</v>
      </c>
      <c r="C21" s="139">
        <v>1.6183806897406503</v>
      </c>
      <c r="D21" s="139">
        <v>1.2505071923142366</v>
      </c>
      <c r="E21" s="139">
        <v>1.3091663390683941</v>
      </c>
      <c r="F21" s="139">
        <v>1.9664442407316607</v>
      </c>
      <c r="G21" s="139">
        <v>2.0351328191945157</v>
      </c>
      <c r="H21" s="139">
        <v>1.8247945759058868</v>
      </c>
      <c r="I21" s="139">
        <v>1.967802277770089</v>
      </c>
      <c r="J21" s="139">
        <v>2.0329224744725369</v>
      </c>
      <c r="K21" s="139">
        <v>2.2516715570734527</v>
      </c>
      <c r="L21" s="139">
        <v>2.52054290590686</v>
      </c>
      <c r="M21" s="139">
        <v>2.7132007327020111</v>
      </c>
      <c r="N21" s="139">
        <v>2.6461864119349374</v>
      </c>
    </row>
    <row r="22" spans="2:14">
      <c r="B22" s="72" t="s">
        <v>308</v>
      </c>
      <c r="C22" s="139">
        <v>13.335829072659962</v>
      </c>
      <c r="D22" s="139">
        <v>13.942802586957175</v>
      </c>
      <c r="E22" s="139">
        <v>14.438516671180659</v>
      </c>
      <c r="F22" s="139">
        <v>14.773740718903252</v>
      </c>
      <c r="G22" s="139">
        <v>15.242263354176497</v>
      </c>
      <c r="H22" s="139">
        <v>15.006146536309624</v>
      </c>
      <c r="I22" s="139">
        <v>15.493575641984274</v>
      </c>
      <c r="J22" s="139">
        <v>16.570318857471808</v>
      </c>
      <c r="K22" s="139">
        <v>18.018157530352646</v>
      </c>
      <c r="L22" s="139">
        <v>19.548673641111041</v>
      </c>
      <c r="M22" s="139">
        <v>21.660942506877447</v>
      </c>
      <c r="N22" s="139">
        <v>20.348029344431612</v>
      </c>
    </row>
    <row r="23" spans="2:14">
      <c r="B23" s="72" t="s">
        <v>309</v>
      </c>
      <c r="C23" s="139">
        <v>5.3432299375880099</v>
      </c>
      <c r="D23" s="139">
        <v>5.2792783932447716</v>
      </c>
      <c r="E23" s="139">
        <v>5.7733779703834536</v>
      </c>
      <c r="F23" s="139">
        <v>5.8550376066753165</v>
      </c>
      <c r="G23" s="139">
        <v>6.3386622075953314</v>
      </c>
      <c r="H23" s="139">
        <v>7.0325242323645325</v>
      </c>
      <c r="I23" s="139">
        <v>6.6095130497066634</v>
      </c>
      <c r="J23" s="139">
        <v>8.1375948268723217</v>
      </c>
      <c r="K23" s="139">
        <v>9.9415433587273192</v>
      </c>
      <c r="L23" s="139">
        <v>10.417030359357831</v>
      </c>
      <c r="M23" s="139">
        <v>9.6838989944443483</v>
      </c>
      <c r="N23" s="139">
        <v>9.5431321451598539</v>
      </c>
    </row>
    <row r="24" spans="2:14">
      <c r="B24" s="72" t="s">
        <v>310</v>
      </c>
      <c r="C24" s="139">
        <v>3.3241876870049034</v>
      </c>
      <c r="D24" s="139">
        <v>3.5977651112371918</v>
      </c>
      <c r="E24" s="139">
        <v>3.2435440464943173</v>
      </c>
      <c r="F24" s="139">
        <v>3.5513139419684538</v>
      </c>
      <c r="G24" s="139">
        <v>3.7195208897761298</v>
      </c>
      <c r="H24" s="139">
        <v>3.8758676574014608</v>
      </c>
      <c r="I24" s="139">
        <v>4.1468247942418053</v>
      </c>
      <c r="J24" s="139">
        <v>4.8288328787163044</v>
      </c>
      <c r="K24" s="139">
        <v>5.1270121140955647</v>
      </c>
      <c r="L24" s="139">
        <v>5.7638643883997034</v>
      </c>
      <c r="M24" s="139">
        <v>6.2143890456479083</v>
      </c>
      <c r="N24" s="139">
        <v>6.4645671553597408</v>
      </c>
    </row>
    <row r="25" spans="2:14">
      <c r="B25" s="72" t="s">
        <v>311</v>
      </c>
      <c r="C25" s="139">
        <v>4.3267768092170531</v>
      </c>
      <c r="D25" s="139">
        <v>4.832830959395026</v>
      </c>
      <c r="E25" s="139">
        <v>5.6047937723694945</v>
      </c>
      <c r="F25" s="139">
        <v>5.5781857525651208</v>
      </c>
      <c r="G25" s="139">
        <v>5.5877945379220195</v>
      </c>
      <c r="H25" s="139">
        <v>5.5113264692648283</v>
      </c>
      <c r="I25" s="139">
        <v>6.1639993712871384</v>
      </c>
      <c r="J25" s="139">
        <v>6.6308412089454496</v>
      </c>
      <c r="K25" s="139">
        <v>6.6445253589698501</v>
      </c>
      <c r="L25" s="139">
        <v>7.0302704605890991</v>
      </c>
      <c r="M25" s="139">
        <v>7.8241710264398359</v>
      </c>
      <c r="N25" s="139">
        <v>8.0742098092093642</v>
      </c>
    </row>
    <row r="26" spans="2:14">
      <c r="B26" s="80"/>
      <c r="C26" s="140"/>
      <c r="D26" s="140"/>
      <c r="E26" s="140"/>
      <c r="F26" s="140"/>
      <c r="G26" s="140"/>
      <c r="H26" s="140"/>
      <c r="I26" s="140"/>
      <c r="J26" s="140"/>
      <c r="K26" s="140"/>
    </row>
    <row r="28" spans="2:14">
      <c r="B28" s="296" t="s">
        <v>312</v>
      </c>
      <c r="C28" s="98">
        <v>2005</v>
      </c>
      <c r="D28" s="98">
        <v>2006</v>
      </c>
      <c r="E28" s="98">
        <v>2007</v>
      </c>
      <c r="F28" s="98">
        <v>2008</v>
      </c>
      <c r="G28" s="98">
        <v>2009</v>
      </c>
      <c r="H28" s="98">
        <v>2010</v>
      </c>
      <c r="I28" s="98">
        <v>2011</v>
      </c>
      <c r="J28" s="98">
        <v>2012</v>
      </c>
      <c r="K28" s="98">
        <v>2013</v>
      </c>
      <c r="L28" s="98">
        <v>2014</v>
      </c>
      <c r="M28" s="98">
        <v>2015</v>
      </c>
      <c r="N28" s="98">
        <v>2016</v>
      </c>
    </row>
    <row r="29" spans="2:14">
      <c r="B29" s="297" t="s">
        <v>297</v>
      </c>
      <c r="C29" s="138">
        <v>7.6264626298083957</v>
      </c>
      <c r="D29" s="138">
        <v>7.9527706782372389</v>
      </c>
      <c r="E29" s="138">
        <v>8.3521000686609401</v>
      </c>
      <c r="F29" s="138">
        <v>8.5010508103355082</v>
      </c>
      <c r="G29" s="138">
        <v>8.4327547406117311</v>
      </c>
      <c r="H29" s="138">
        <v>8.5853847977583033</v>
      </c>
      <c r="I29" s="138">
        <v>9.1012380840212543</v>
      </c>
      <c r="J29" s="138">
        <v>9.4085778941492748</v>
      </c>
      <c r="K29" s="138">
        <v>10.127008244553652</v>
      </c>
      <c r="L29" s="138">
        <v>10.666210997252474</v>
      </c>
      <c r="M29" s="138">
        <v>10.923483277314766</v>
      </c>
      <c r="N29" s="138">
        <v>10.703510894332583</v>
      </c>
    </row>
    <row r="30" spans="2:14">
      <c r="B30" s="72" t="s">
        <v>313</v>
      </c>
      <c r="C30" s="139">
        <v>20.168372020121378</v>
      </c>
      <c r="D30" s="139">
        <v>20.166802192223809</v>
      </c>
      <c r="E30" s="139">
        <v>22.002399256608278</v>
      </c>
      <c r="F30" s="139">
        <v>20.867641918020954</v>
      </c>
      <c r="G30" s="139">
        <v>19.52349601033546</v>
      </c>
      <c r="H30" s="139">
        <v>19.505113729788985</v>
      </c>
      <c r="I30" s="139">
        <v>20.658907579831542</v>
      </c>
      <c r="J30" s="139">
        <v>20.479468180421016</v>
      </c>
      <c r="K30" s="139">
        <v>22.018880148484719</v>
      </c>
      <c r="L30" s="139">
        <v>23.052625010585615</v>
      </c>
      <c r="M30" s="139">
        <v>22.632450459662895</v>
      </c>
      <c r="N30" s="139">
        <v>22.782503579260101</v>
      </c>
    </row>
    <row r="31" spans="2:14">
      <c r="B31" s="72" t="s">
        <v>314</v>
      </c>
      <c r="C31" s="139">
        <v>5.5422219427556367</v>
      </c>
      <c r="D31" s="139">
        <v>5.8081472494976678</v>
      </c>
      <c r="E31" s="139">
        <v>5.5468806425053083</v>
      </c>
      <c r="F31" s="139">
        <v>6.1523981085341148</v>
      </c>
      <c r="G31" s="139">
        <v>5.8967041374739813</v>
      </c>
      <c r="H31" s="139">
        <v>6.1265029891546527</v>
      </c>
      <c r="I31" s="139">
        <v>6.3586965393035078</v>
      </c>
      <c r="J31" s="139">
        <v>6.1438790320989085</v>
      </c>
      <c r="K31" s="139">
        <v>6.2308883853016273</v>
      </c>
      <c r="L31" s="139">
        <v>6.4164434303538807</v>
      </c>
      <c r="M31" s="139">
        <v>7.0794207005830341</v>
      </c>
      <c r="N31" s="139">
        <v>6.3988209190894851</v>
      </c>
    </row>
    <row r="32" spans="2:14">
      <c r="B32" s="72" t="s">
        <v>315</v>
      </c>
      <c r="C32" s="139">
        <v>4.2180448388165832</v>
      </c>
      <c r="D32" s="139">
        <v>4.07981718762752</v>
      </c>
      <c r="E32" s="139">
        <v>3.7487136340286678</v>
      </c>
      <c r="F32" s="139">
        <v>3.9065842082748072</v>
      </c>
      <c r="G32" s="139">
        <v>4.2856131615340392</v>
      </c>
      <c r="H32" s="139">
        <v>5.2771262871018658</v>
      </c>
      <c r="I32" s="139">
        <v>6.2943591892860793</v>
      </c>
      <c r="J32" s="139">
        <v>6.1048125102284541</v>
      </c>
      <c r="K32" s="139">
        <v>6.8179652671038999</v>
      </c>
      <c r="L32" s="139">
        <v>7.631190320652701</v>
      </c>
      <c r="M32" s="139">
        <v>7.437883188125201</v>
      </c>
      <c r="N32" s="139">
        <v>7.4583612093980483</v>
      </c>
    </row>
    <row r="33" spans="2:14">
      <c r="B33" s="72" t="s">
        <v>316</v>
      </c>
      <c r="C33" s="139">
        <v>0.90062730159751736</v>
      </c>
      <c r="D33" s="139">
        <v>1.3031792274100904</v>
      </c>
      <c r="E33" s="139">
        <v>1.5363243715422694</v>
      </c>
      <c r="F33" s="139">
        <v>1.4153478477415669</v>
      </c>
      <c r="G33" s="139">
        <v>1.4476793096091998</v>
      </c>
      <c r="H33" s="139">
        <v>1.4541450850072932</v>
      </c>
      <c r="I33" s="139">
        <v>1.5329857873699739</v>
      </c>
      <c r="J33" s="139">
        <v>1.6503713580349797</v>
      </c>
      <c r="K33" s="139">
        <v>1.8408369162126503</v>
      </c>
      <c r="L33" s="139">
        <v>2.0538014315823769</v>
      </c>
      <c r="M33" s="139">
        <v>1.9353207970239006</v>
      </c>
      <c r="N33" s="139">
        <v>1.8788290502111162</v>
      </c>
    </row>
    <row r="34" spans="2:14">
      <c r="B34" s="72" t="s">
        <v>317</v>
      </c>
      <c r="C34" s="139">
        <v>4.7115606134103745</v>
      </c>
      <c r="D34" s="139">
        <v>5.3402461620473671</v>
      </c>
      <c r="E34" s="139">
        <v>5.6251473821401783</v>
      </c>
      <c r="F34" s="139">
        <v>5.7629338291789125</v>
      </c>
      <c r="G34" s="139">
        <v>5.6230428663578254</v>
      </c>
      <c r="H34" s="139">
        <v>5.7569218911795152</v>
      </c>
      <c r="I34" s="139">
        <v>6.2451470098241382</v>
      </c>
      <c r="J34" s="139">
        <v>6.3543989792939506</v>
      </c>
      <c r="K34" s="139">
        <v>6.7735117790474515</v>
      </c>
      <c r="L34" s="139">
        <v>6.8213715413872196</v>
      </c>
      <c r="M34" s="139">
        <v>6.6344436091729957</v>
      </c>
      <c r="N34" s="139">
        <v>6.5992469001034424</v>
      </c>
    </row>
    <row r="35" spans="2:14">
      <c r="B35" s="72" t="s">
        <v>318</v>
      </c>
      <c r="C35" s="139">
        <v>9.8350587451133897</v>
      </c>
      <c r="D35" s="139">
        <v>10.126767750305309</v>
      </c>
      <c r="E35" s="139">
        <v>10.460826982407461</v>
      </c>
      <c r="F35" s="139">
        <v>11.02377126848762</v>
      </c>
      <c r="G35" s="139">
        <v>11.378788634512114</v>
      </c>
      <c r="H35" s="139">
        <v>11.23040177802015</v>
      </c>
      <c r="I35" s="139">
        <v>11.597744530099726</v>
      </c>
      <c r="J35" s="139">
        <v>12.442376907252164</v>
      </c>
      <c r="K35" s="139">
        <v>13.523154699197729</v>
      </c>
      <c r="L35" s="139">
        <v>14.635106996194612</v>
      </c>
      <c r="M35" s="139">
        <v>16.328796134871016</v>
      </c>
      <c r="N35" s="139">
        <v>15.247653042329313</v>
      </c>
    </row>
    <row r="36" spans="2:14">
      <c r="B36" s="72" t="s">
        <v>319</v>
      </c>
      <c r="C36" s="139">
        <v>4.3636184974099033</v>
      </c>
      <c r="D36" s="139">
        <v>4.4668425189846079</v>
      </c>
      <c r="E36" s="139">
        <v>4.536571454565177</v>
      </c>
      <c r="F36" s="139">
        <v>4.710892270224444</v>
      </c>
      <c r="G36" s="139">
        <v>5.0653541712653256</v>
      </c>
      <c r="H36" s="139">
        <v>5.4805404694341595</v>
      </c>
      <c r="I36" s="139">
        <v>5.3953000851637292</v>
      </c>
      <c r="J36" s="139">
        <v>6.5299175358871588</v>
      </c>
      <c r="K36" s="139">
        <v>7.5304258700084432</v>
      </c>
      <c r="L36" s="139">
        <v>8.1481984477931935</v>
      </c>
      <c r="M36" s="139">
        <v>7.9785378491735637</v>
      </c>
      <c r="N36" s="139">
        <v>8.0522924763454284</v>
      </c>
    </row>
    <row r="37" spans="2:14">
      <c r="B37" s="72" t="s">
        <v>320</v>
      </c>
      <c r="C37" s="139">
        <v>4.3267768092170531</v>
      </c>
      <c r="D37" s="139">
        <v>4.832830959395026</v>
      </c>
      <c r="E37" s="139">
        <v>5.6047937723694945</v>
      </c>
      <c r="F37" s="139">
        <v>5.5781857525651208</v>
      </c>
      <c r="G37" s="139">
        <v>5.5877945379220195</v>
      </c>
      <c r="H37" s="139">
        <v>5.5113264692648283</v>
      </c>
      <c r="I37" s="139">
        <v>6.1639993712871384</v>
      </c>
      <c r="J37" s="139">
        <v>6.6308412089454496</v>
      </c>
      <c r="K37" s="139">
        <v>6.6445253589698501</v>
      </c>
      <c r="L37" s="139">
        <v>7.0302704605890991</v>
      </c>
      <c r="M37" s="139">
        <v>7.8241710264398359</v>
      </c>
      <c r="N37" s="139">
        <v>8.0742098092093642</v>
      </c>
    </row>
    <row r="40" spans="2:14">
      <c r="B40" s="188" t="s">
        <v>444</v>
      </c>
      <c r="C40" s="294" t="s">
        <v>198</v>
      </c>
    </row>
    <row r="41" spans="2:14">
      <c r="B41" s="188" t="s">
        <v>330</v>
      </c>
      <c r="C41" s="294" t="s">
        <v>1002</v>
      </c>
    </row>
    <row r="42" spans="2:14">
      <c r="B42" s="294" t="s">
        <v>446</v>
      </c>
      <c r="C42" s="183" t="s">
        <v>1003</v>
      </c>
    </row>
    <row r="43" spans="2:14">
      <c r="B43" s="294" t="s">
        <v>447</v>
      </c>
      <c r="C43" s="182" t="s">
        <v>1004</v>
      </c>
    </row>
    <row r="44" spans="2:14">
      <c r="C44" s="182" t="s">
        <v>469</v>
      </c>
    </row>
    <row r="45" spans="2:14">
      <c r="B45" s="294" t="s">
        <v>329</v>
      </c>
      <c r="C45" s="294" t="s">
        <v>470</v>
      </c>
    </row>
  </sheetData>
  <hyperlinks>
    <hyperlink ref="B1" location="'NČI 2014+ v14 '!N68" display="zpět" xr:uid="{00000000-0004-0000-4100-000000000000}"/>
    <hyperlink ref="C44" r:id="rId1" xr:uid="{00000000-0004-0000-4100-000001000000}"/>
    <hyperlink ref="C43" r:id="rId2" xr:uid="{00000000-0004-0000-4100-000002000000}"/>
  </hyperlinks>
  <pageMargins left="0.7" right="0.7" top="0.78740157499999996" bottom="0.78740157499999996"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B1:O44"/>
  <sheetViews>
    <sheetView workbookViewId="0">
      <pane xSplit="2" ySplit="4" topLeftCell="C5" activePane="bottomRight" state="frozen"/>
      <selection activeCell="C6" sqref="C6"/>
      <selection pane="topRight" activeCell="C6" sqref="C6"/>
      <selection pane="bottomLeft" activeCell="C6" sqref="C6"/>
      <selection pane="bottomRight" activeCell="N11" sqref="N11"/>
    </sheetView>
  </sheetViews>
  <sheetFormatPr defaultColWidth="9.1796875" defaultRowHeight="14.5"/>
  <cols>
    <col min="1" max="1" width="4.1796875" style="294" customWidth="1"/>
    <col min="2" max="2" width="39.54296875" style="294" customWidth="1"/>
    <col min="3" max="16384" width="9.1796875" style="294"/>
  </cols>
  <sheetData>
    <row r="1" spans="2:15">
      <c r="B1" s="182" t="s">
        <v>295</v>
      </c>
    </row>
    <row r="2" spans="2:15">
      <c r="B2" s="183" t="s">
        <v>265</v>
      </c>
    </row>
    <row r="3" spans="2:15">
      <c r="G3" s="128"/>
    </row>
    <row r="4" spans="2:15">
      <c r="B4" s="296" t="s">
        <v>341</v>
      </c>
      <c r="C4" s="98">
        <v>2005</v>
      </c>
      <c r="D4" s="98">
        <v>2006</v>
      </c>
      <c r="E4" s="98">
        <v>2007</v>
      </c>
      <c r="F4" s="98">
        <v>2008</v>
      </c>
      <c r="G4" s="98">
        <v>2009</v>
      </c>
      <c r="H4" s="98">
        <v>2010</v>
      </c>
      <c r="I4" s="98">
        <v>2011</v>
      </c>
      <c r="J4" s="98">
        <v>2012</v>
      </c>
      <c r="K4" s="98">
        <v>2013</v>
      </c>
      <c r="L4" s="98">
        <v>2014</v>
      </c>
      <c r="M4" s="98">
        <v>2015</v>
      </c>
      <c r="N4" s="98">
        <v>2016</v>
      </c>
    </row>
    <row r="5" spans="2:15">
      <c r="B5" s="298" t="s">
        <v>493</v>
      </c>
      <c r="C5" s="299">
        <v>10826.619999999999</v>
      </c>
      <c r="D5" s="299">
        <v>11294.600000000002</v>
      </c>
      <c r="E5" s="299">
        <v>12034.149999999998</v>
      </c>
      <c r="F5" s="299">
        <v>12613.07</v>
      </c>
      <c r="G5" s="299">
        <v>12436.730000000001</v>
      </c>
      <c r="H5" s="299">
        <v>12197.969999999998</v>
      </c>
      <c r="I5" s="299">
        <v>12936.029999999997</v>
      </c>
      <c r="J5" s="299">
        <v>13101.67</v>
      </c>
      <c r="K5" s="299">
        <v>14537.199999999999</v>
      </c>
      <c r="L5" s="299">
        <v>14814.609999999993</v>
      </c>
      <c r="M5" s="299">
        <v>15252.170000000002</v>
      </c>
      <c r="N5" s="299">
        <v>14971.420393674698</v>
      </c>
    </row>
    <row r="6" spans="2:15">
      <c r="B6" s="137" t="s">
        <v>486</v>
      </c>
      <c r="C6" s="299">
        <v>4922640</v>
      </c>
      <c r="D6" s="299">
        <v>4988977</v>
      </c>
      <c r="E6" s="299">
        <v>5093143</v>
      </c>
      <c r="F6" s="299">
        <v>5204079</v>
      </c>
      <c r="G6" s="299">
        <v>5110100</v>
      </c>
      <c r="H6" s="299">
        <v>5057241</v>
      </c>
      <c r="I6" s="299">
        <v>5043438</v>
      </c>
      <c r="J6" s="299">
        <v>5064623</v>
      </c>
      <c r="K6" s="299">
        <v>5080930</v>
      </c>
      <c r="L6" s="299">
        <v>5108967</v>
      </c>
      <c r="M6" s="299">
        <v>5181913</v>
      </c>
      <c r="N6" s="299">
        <v>5248547</v>
      </c>
    </row>
    <row r="7" spans="2:15">
      <c r="B7" s="297" t="s">
        <v>494</v>
      </c>
      <c r="C7" s="138">
        <v>2.1993523800237269</v>
      </c>
      <c r="D7" s="138">
        <v>2.2639110182307918</v>
      </c>
      <c r="E7" s="138">
        <v>2.3628140815995149</v>
      </c>
      <c r="F7" s="138">
        <v>2.4236891868859023</v>
      </c>
      <c r="G7" s="138">
        <v>2.4337547210426411</v>
      </c>
      <c r="H7" s="138">
        <v>2.4119811573148278</v>
      </c>
      <c r="I7" s="138">
        <v>2.5649229751609912</v>
      </c>
      <c r="J7" s="138">
        <v>2.5868993605249595</v>
      </c>
      <c r="K7" s="138">
        <v>2.8611297538049136</v>
      </c>
      <c r="L7" s="138">
        <v>2.8997270876871966</v>
      </c>
      <c r="M7" s="138">
        <v>2.9433473699770727</v>
      </c>
      <c r="N7" s="138">
        <v>2.8524885827781863</v>
      </c>
    </row>
    <row r="9" spans="2:15">
      <c r="L9" s="128"/>
      <c r="O9" s="184" t="s">
        <v>488</v>
      </c>
    </row>
    <row r="10" spans="2:15">
      <c r="B10" s="296" t="s">
        <v>296</v>
      </c>
      <c r="C10" s="98">
        <v>2005</v>
      </c>
      <c r="D10" s="98">
        <v>2006</v>
      </c>
      <c r="E10" s="98">
        <v>2007</v>
      </c>
      <c r="F10" s="98">
        <v>2008</v>
      </c>
      <c r="G10" s="98">
        <v>2009</v>
      </c>
      <c r="H10" s="98">
        <v>2010</v>
      </c>
      <c r="I10" s="98">
        <v>2011</v>
      </c>
      <c r="J10" s="98">
        <v>2012</v>
      </c>
      <c r="K10" s="98">
        <v>2013</v>
      </c>
      <c r="L10" s="98">
        <v>2014</v>
      </c>
      <c r="M10" s="98">
        <v>2015</v>
      </c>
      <c r="N10" s="98">
        <v>2016</v>
      </c>
    </row>
    <row r="11" spans="2:15">
      <c r="B11" s="297" t="s">
        <v>297</v>
      </c>
      <c r="C11" s="138">
        <v>2.1993523800237269</v>
      </c>
      <c r="D11" s="138">
        <v>2.2639110182307918</v>
      </c>
      <c r="E11" s="138">
        <v>2.3628140815995149</v>
      </c>
      <c r="F11" s="138">
        <v>2.4236891868859023</v>
      </c>
      <c r="G11" s="138">
        <v>2.4337547210426411</v>
      </c>
      <c r="H11" s="138">
        <v>2.4119811573148278</v>
      </c>
      <c r="I11" s="138">
        <v>2.5649229751609912</v>
      </c>
      <c r="J11" s="138">
        <v>2.5868993605249595</v>
      </c>
      <c r="K11" s="138">
        <v>2.8611297538049136</v>
      </c>
      <c r="L11" s="138">
        <v>2.8997270876871966</v>
      </c>
      <c r="M11" s="138">
        <v>2.9433473699770727</v>
      </c>
      <c r="N11" s="138">
        <v>2.8524885827781863</v>
      </c>
    </row>
    <row r="12" spans="2:15">
      <c r="B12" s="72" t="s">
        <v>298</v>
      </c>
      <c r="C12" s="139">
        <v>6.5310710664622507</v>
      </c>
      <c r="D12" s="139">
        <v>6.475532544934949</v>
      </c>
      <c r="E12" s="139">
        <v>6.9856032796137555</v>
      </c>
      <c r="F12" s="139">
        <v>6.6788999617754898</v>
      </c>
      <c r="G12" s="139">
        <v>6.3759296895152717</v>
      </c>
      <c r="H12" s="139">
        <v>6.2425870101397622</v>
      </c>
      <c r="I12" s="139">
        <v>6.7336170307326482</v>
      </c>
      <c r="J12" s="139">
        <v>6.5806024062241804</v>
      </c>
      <c r="K12" s="139">
        <v>7.2786518181937589</v>
      </c>
      <c r="L12" s="139">
        <v>7.2687543735319347</v>
      </c>
      <c r="M12" s="139">
        <v>7.0694257901443951</v>
      </c>
      <c r="N12" s="139">
        <v>7.1599249701784906</v>
      </c>
    </row>
    <row r="13" spans="2:15">
      <c r="B13" s="72" t="s">
        <v>299</v>
      </c>
      <c r="C13" s="139">
        <v>0.98318746487563535</v>
      </c>
      <c r="D13" s="139">
        <v>1.0654168404291615</v>
      </c>
      <c r="E13" s="139">
        <v>0.98316818096462455</v>
      </c>
      <c r="F13" s="139">
        <v>1.2503129925692409</v>
      </c>
      <c r="G13" s="139">
        <v>1.1463408939472584</v>
      </c>
      <c r="H13" s="139">
        <v>1.0657104766824108</v>
      </c>
      <c r="I13" s="139">
        <v>1.2119420418127442</v>
      </c>
      <c r="J13" s="139">
        <v>1.1538992879069772</v>
      </c>
      <c r="K13" s="139">
        <v>1.0670053928458734</v>
      </c>
      <c r="L13" s="139">
        <v>1.0762276793772974</v>
      </c>
      <c r="M13" s="139">
        <v>1.4783513106483526</v>
      </c>
      <c r="N13" s="139">
        <v>1.1981259527830976</v>
      </c>
    </row>
    <row r="14" spans="2:15">
      <c r="B14" s="72" t="s">
        <v>300</v>
      </c>
      <c r="C14" s="139">
        <v>1.6062551640998552</v>
      </c>
      <c r="D14" s="139">
        <v>1.5863800513592015</v>
      </c>
      <c r="E14" s="139">
        <v>1.4812514302527053</v>
      </c>
      <c r="F14" s="139">
        <v>1.57214589017873</v>
      </c>
      <c r="G14" s="139">
        <v>1.5271239166236921</v>
      </c>
      <c r="H14" s="139">
        <v>1.4288762209554289</v>
      </c>
      <c r="I14" s="139">
        <v>1.4232367222305651</v>
      </c>
      <c r="J14" s="139">
        <v>1.3402865151673589</v>
      </c>
      <c r="K14" s="139">
        <v>1.6625002540495495</v>
      </c>
      <c r="L14" s="139">
        <v>1.9532779757993322</v>
      </c>
      <c r="M14" s="139">
        <v>1.7775661978098201</v>
      </c>
      <c r="N14" s="139">
        <v>1.9525481267152525</v>
      </c>
    </row>
    <row r="15" spans="2:15">
      <c r="B15" s="72" t="s">
        <v>301</v>
      </c>
      <c r="C15" s="139">
        <v>0.598278432726147</v>
      </c>
      <c r="D15" s="139">
        <v>0.53155311943982086</v>
      </c>
      <c r="E15" s="139">
        <v>0.49349610623324025</v>
      </c>
      <c r="F15" s="139">
        <v>0.54314268716403402</v>
      </c>
      <c r="G15" s="139">
        <v>0.73184562048248991</v>
      </c>
      <c r="H15" s="139">
        <v>1.3740485371482636</v>
      </c>
      <c r="I15" s="139">
        <v>1.8514411618579931</v>
      </c>
      <c r="J15" s="139">
        <v>1.6625347673242927</v>
      </c>
      <c r="K15" s="139">
        <v>1.8131640432418528</v>
      </c>
      <c r="L15" s="139">
        <v>2.1138546353486807</v>
      </c>
      <c r="M15" s="139">
        <v>1.9280618693630969</v>
      </c>
      <c r="N15" s="139">
        <v>2.0063102212549953</v>
      </c>
    </row>
    <row r="16" spans="2:15">
      <c r="B16" s="72" t="s">
        <v>302</v>
      </c>
      <c r="C16" s="139">
        <v>0.14834373818259017</v>
      </c>
      <c r="D16" s="139">
        <v>0.15559043186492044</v>
      </c>
      <c r="E16" s="139">
        <v>0.15203567989181288</v>
      </c>
      <c r="F16" s="139">
        <v>0.13909034911677629</v>
      </c>
      <c r="G16" s="139">
        <v>0.1176056483839576</v>
      </c>
      <c r="H16" s="139">
        <v>0.13324824147386582</v>
      </c>
      <c r="I16" s="139">
        <v>0.11347195824231937</v>
      </c>
      <c r="J16" s="139">
        <v>0.10142222608041436</v>
      </c>
      <c r="K16" s="139">
        <v>0.364119323693125</v>
      </c>
      <c r="L16" s="139">
        <v>9.5871620525376469E-2</v>
      </c>
      <c r="M16" s="139">
        <v>9.687242503492996E-2</v>
      </c>
      <c r="N16" s="139">
        <v>0.14569613613846963</v>
      </c>
    </row>
    <row r="17" spans="2:14">
      <c r="B17" s="72" t="s">
        <v>303</v>
      </c>
      <c r="C17" s="139">
        <v>0.34175330035384643</v>
      </c>
      <c r="D17" s="139">
        <v>0.48313263717899846</v>
      </c>
      <c r="E17" s="139">
        <v>0.53296029368255049</v>
      </c>
      <c r="F17" s="139">
        <v>0.50935474466873543</v>
      </c>
      <c r="G17" s="139">
        <v>0.51351328316102574</v>
      </c>
      <c r="H17" s="139">
        <v>0.50460252695484198</v>
      </c>
      <c r="I17" s="139">
        <v>0.50726529685548871</v>
      </c>
      <c r="J17" s="139">
        <v>0.53382334438394086</v>
      </c>
      <c r="K17" s="139">
        <v>0.63095952716274561</v>
      </c>
      <c r="L17" s="139">
        <v>0.69033131064205666</v>
      </c>
      <c r="M17" s="139">
        <v>0.6902652346087006</v>
      </c>
      <c r="N17" s="139">
        <v>0.68859225301336402</v>
      </c>
    </row>
    <row r="18" spans="2:14">
      <c r="B18" s="72" t="s">
        <v>304</v>
      </c>
      <c r="C18" s="139">
        <v>0.81719908049621492</v>
      </c>
      <c r="D18" s="139">
        <v>1.0025572387803019</v>
      </c>
      <c r="E18" s="139">
        <v>0.996131959130508</v>
      </c>
      <c r="F18" s="139">
        <v>0.81496471302456175</v>
      </c>
      <c r="G18" s="139">
        <v>0.67864343690223861</v>
      </c>
      <c r="H18" s="139">
        <v>0.72765532711819059</v>
      </c>
      <c r="I18" s="139">
        <v>1.2726888220639285</v>
      </c>
      <c r="J18" s="139">
        <v>0.95320872671599899</v>
      </c>
      <c r="K18" s="139">
        <v>1.2439259863771408</v>
      </c>
      <c r="L18" s="139">
        <v>1.2470444625666119</v>
      </c>
      <c r="M18" s="139">
        <v>1.4792860402616501</v>
      </c>
      <c r="N18" s="139">
        <v>1.4670472246426416</v>
      </c>
    </row>
    <row r="19" spans="2:14">
      <c r="B19" s="72" t="s">
        <v>305</v>
      </c>
      <c r="C19" s="139">
        <v>1.2254247654509995</v>
      </c>
      <c r="D19" s="139">
        <v>1.3514831150983304</v>
      </c>
      <c r="E19" s="139">
        <v>1.6423756534499097</v>
      </c>
      <c r="F19" s="139">
        <v>1.7812331614194443</v>
      </c>
      <c r="G19" s="139">
        <v>1.7864501463560689</v>
      </c>
      <c r="H19" s="139">
        <v>1.6170490386000864</v>
      </c>
      <c r="I19" s="139">
        <v>1.5887776219776202</v>
      </c>
      <c r="J19" s="139">
        <v>1.5009922137124734</v>
      </c>
      <c r="K19" s="139">
        <v>1.6963483077820161</v>
      </c>
      <c r="L19" s="139">
        <v>1.7530278232405891</v>
      </c>
      <c r="M19" s="139">
        <v>1.8182361996219403</v>
      </c>
      <c r="N19" s="139">
        <v>1.9111304304619752</v>
      </c>
    </row>
    <row r="20" spans="2:14">
      <c r="B20" s="72" t="s">
        <v>306</v>
      </c>
      <c r="C20" s="139">
        <v>1.2411404367342806</v>
      </c>
      <c r="D20" s="139">
        <v>1.3688341422820378</v>
      </c>
      <c r="E20" s="139">
        <v>1.3254617856529596</v>
      </c>
      <c r="F20" s="139">
        <v>1.2913777689889714</v>
      </c>
      <c r="G20" s="139">
        <v>1.4228232498924878</v>
      </c>
      <c r="H20" s="139">
        <v>1.5038784031502477</v>
      </c>
      <c r="I20" s="139">
        <v>1.5787083989289699</v>
      </c>
      <c r="J20" s="139">
        <v>2.0112741293089194</v>
      </c>
      <c r="K20" s="139">
        <v>1.9939487768538631</v>
      </c>
      <c r="L20" s="139">
        <v>1.8592551916532729</v>
      </c>
      <c r="M20" s="139">
        <v>1.7854390606255612</v>
      </c>
      <c r="N20" s="139">
        <v>1.735860423183216</v>
      </c>
    </row>
    <row r="21" spans="2:14">
      <c r="B21" s="72" t="s">
        <v>307</v>
      </c>
      <c r="C21" s="139">
        <v>0.19029617858360148</v>
      </c>
      <c r="D21" s="139">
        <v>0.15898570263041931</v>
      </c>
      <c r="E21" s="139">
        <v>0.16092742373930424</v>
      </c>
      <c r="F21" s="139">
        <v>0.3336389025092204</v>
      </c>
      <c r="G21" s="139">
        <v>0.34529493031145625</v>
      </c>
      <c r="H21" s="139">
        <v>0.23357729783126036</v>
      </c>
      <c r="I21" s="139">
        <v>0.25786750360505561</v>
      </c>
      <c r="J21" s="139">
        <v>0.22966875904494355</v>
      </c>
      <c r="K21" s="139">
        <v>0.2683237201492048</v>
      </c>
      <c r="L21" s="139">
        <v>0.27021246561923867</v>
      </c>
      <c r="M21" s="139">
        <v>0.30349243104997581</v>
      </c>
      <c r="N21" s="139">
        <v>0.25985549376783423</v>
      </c>
    </row>
    <row r="22" spans="2:14">
      <c r="B22" s="72" t="s">
        <v>308</v>
      </c>
      <c r="C22" s="139">
        <v>3.9651891512663209</v>
      </c>
      <c r="D22" s="139">
        <v>3.980335224032892</v>
      </c>
      <c r="E22" s="139">
        <v>4.0809719690043096</v>
      </c>
      <c r="F22" s="139">
        <v>4.0934270593178157</v>
      </c>
      <c r="G22" s="139">
        <v>4.3503459097326544</v>
      </c>
      <c r="H22" s="139">
        <v>4.2370904712464679</v>
      </c>
      <c r="I22" s="139">
        <v>4.3402254756409038</v>
      </c>
      <c r="J22" s="139">
        <v>4.1410250487720806</v>
      </c>
      <c r="K22" s="139">
        <v>4.7495404812477959</v>
      </c>
      <c r="L22" s="139">
        <v>5.1312652891271533</v>
      </c>
      <c r="M22" s="139">
        <v>5.2187080204783944</v>
      </c>
      <c r="N22" s="139">
        <v>4.679732611269154</v>
      </c>
    </row>
    <row r="23" spans="2:14">
      <c r="B23" s="72" t="s">
        <v>309</v>
      </c>
      <c r="C23" s="139">
        <v>1.6148967663169724</v>
      </c>
      <c r="D23" s="139">
        <v>1.5981847431313181</v>
      </c>
      <c r="E23" s="139">
        <v>1.6318881061430712</v>
      </c>
      <c r="F23" s="139">
        <v>1.5870403775084303</v>
      </c>
      <c r="G23" s="139">
        <v>1.8122432750032842</v>
      </c>
      <c r="H23" s="139">
        <v>2.2469741891122554</v>
      </c>
      <c r="I23" s="139">
        <v>1.9040129370977927</v>
      </c>
      <c r="J23" s="139">
        <v>2.6434509600601994</v>
      </c>
      <c r="K23" s="139">
        <v>3.1668137622369361</v>
      </c>
      <c r="L23" s="139">
        <v>3.1536485297391659</v>
      </c>
      <c r="M23" s="139">
        <v>3.316014468924696</v>
      </c>
      <c r="N23" s="139">
        <v>2.9673111476520857</v>
      </c>
    </row>
    <row r="24" spans="2:14">
      <c r="B24" s="72" t="s">
        <v>310</v>
      </c>
      <c r="C24" s="139">
        <v>0.72188191416594372</v>
      </c>
      <c r="D24" s="139">
        <v>0.7799942136370297</v>
      </c>
      <c r="E24" s="139">
        <v>0.4800810215007586</v>
      </c>
      <c r="F24" s="139">
        <v>0.60069991375808074</v>
      </c>
      <c r="G24" s="139">
        <v>0.66714447604824123</v>
      </c>
      <c r="H24" s="139">
        <v>0.65869339204354338</v>
      </c>
      <c r="I24" s="139">
        <v>0.75496552980836384</v>
      </c>
      <c r="J24" s="139">
        <v>0.89602730749889503</v>
      </c>
      <c r="K24" s="139">
        <v>0.8909805018644148</v>
      </c>
      <c r="L24" s="139">
        <v>0.89973223802220081</v>
      </c>
      <c r="M24" s="139">
        <v>1.1295959436813383</v>
      </c>
      <c r="N24" s="139">
        <v>1.1483078818984824</v>
      </c>
    </row>
    <row r="25" spans="2:14">
      <c r="B25" s="72" t="s">
        <v>311</v>
      </c>
      <c r="C25" s="139">
        <v>1.2263200760403106</v>
      </c>
      <c r="D25" s="139">
        <v>1.3522906733076201</v>
      </c>
      <c r="E25" s="139">
        <v>1.7032223124830761</v>
      </c>
      <c r="F25" s="139">
        <v>1.7778083346752234</v>
      </c>
      <c r="G25" s="139">
        <v>1.7412578712120228</v>
      </c>
      <c r="H25" s="139">
        <v>1.558386805258839</v>
      </c>
      <c r="I25" s="139">
        <v>1.6622827200542354</v>
      </c>
      <c r="J25" s="139">
        <v>1.8410779451670254</v>
      </c>
      <c r="K25" s="139">
        <v>1.8890402397997184</v>
      </c>
      <c r="L25" s="139">
        <v>1.8114466259601392</v>
      </c>
      <c r="M25" s="139">
        <v>1.9729052739072204</v>
      </c>
      <c r="N25" s="139">
        <v>1.9794794273264023</v>
      </c>
    </row>
    <row r="27" spans="2:14">
      <c r="B27" s="296" t="s">
        <v>312</v>
      </c>
      <c r="C27" s="98">
        <v>2005</v>
      </c>
      <c r="D27" s="98">
        <v>2006</v>
      </c>
      <c r="E27" s="98">
        <v>2007</v>
      </c>
      <c r="F27" s="98">
        <v>2008</v>
      </c>
      <c r="G27" s="98">
        <v>2009</v>
      </c>
      <c r="H27" s="98">
        <v>2010</v>
      </c>
      <c r="I27" s="98">
        <v>2011</v>
      </c>
      <c r="J27" s="98">
        <v>2012</v>
      </c>
      <c r="K27" s="98">
        <v>2013</v>
      </c>
      <c r="L27" s="98">
        <v>2014</v>
      </c>
      <c r="M27" s="98">
        <v>2015</v>
      </c>
      <c r="N27" s="98">
        <v>2016</v>
      </c>
    </row>
    <row r="28" spans="2:14">
      <c r="B28" s="297" t="s">
        <v>297</v>
      </c>
      <c r="C28" s="138">
        <v>2.1993523800237269</v>
      </c>
      <c r="D28" s="138">
        <v>2.2639110182307918</v>
      </c>
      <c r="E28" s="138">
        <v>2.3628140815995149</v>
      </c>
      <c r="F28" s="138">
        <v>2.4236891868859023</v>
      </c>
      <c r="G28" s="138">
        <v>2.4337547210426411</v>
      </c>
      <c r="H28" s="138">
        <v>2.4119811573148278</v>
      </c>
      <c r="I28" s="138">
        <v>2.5649229751609912</v>
      </c>
      <c r="J28" s="138">
        <v>2.5868993605249595</v>
      </c>
      <c r="K28" s="138">
        <v>2.8611297538049136</v>
      </c>
      <c r="L28" s="138">
        <v>2.8997270876871966</v>
      </c>
      <c r="M28" s="138">
        <v>2.9433473699770727</v>
      </c>
      <c r="N28" s="138">
        <v>2.8524885827781863</v>
      </c>
    </row>
    <row r="29" spans="2:14">
      <c r="B29" s="72" t="s">
        <v>313</v>
      </c>
      <c r="C29" s="139">
        <v>6.5310710664622507</v>
      </c>
      <c r="D29" s="139">
        <v>6.475532544934949</v>
      </c>
      <c r="E29" s="139">
        <v>6.9856032796137555</v>
      </c>
      <c r="F29" s="139">
        <v>6.6788999617754898</v>
      </c>
      <c r="G29" s="139">
        <v>6.3759296895152717</v>
      </c>
      <c r="H29" s="139">
        <v>6.2425870101397622</v>
      </c>
      <c r="I29" s="139">
        <v>6.7336170307326482</v>
      </c>
      <c r="J29" s="139">
        <v>6.5806024062241804</v>
      </c>
      <c r="K29" s="139">
        <v>7.2786518181937589</v>
      </c>
      <c r="L29" s="139">
        <v>7.2687543735319347</v>
      </c>
      <c r="M29" s="139">
        <v>7.0694257901443951</v>
      </c>
      <c r="N29" s="139">
        <v>7.1599249701784906</v>
      </c>
    </row>
    <row r="30" spans="2:14">
      <c r="B30" s="72" t="s">
        <v>314</v>
      </c>
      <c r="C30" s="139">
        <v>0.98318746487563535</v>
      </c>
      <c r="D30" s="139">
        <v>1.0654168404291615</v>
      </c>
      <c r="E30" s="139">
        <v>0.98316818096462455</v>
      </c>
      <c r="F30" s="139">
        <v>1.2503129925692409</v>
      </c>
      <c r="G30" s="139">
        <v>1.1463408939472584</v>
      </c>
      <c r="H30" s="139">
        <v>1.0657104766824108</v>
      </c>
      <c r="I30" s="139">
        <v>1.2119420418127442</v>
      </c>
      <c r="J30" s="139">
        <v>1.1538992879069772</v>
      </c>
      <c r="K30" s="139">
        <v>1.0670053928458734</v>
      </c>
      <c r="L30" s="139">
        <v>1.0762276793772974</v>
      </c>
      <c r="M30" s="139">
        <v>1.4783513106483526</v>
      </c>
      <c r="N30" s="139">
        <v>1.1981259527830976</v>
      </c>
    </row>
    <row r="31" spans="2:14">
      <c r="B31" s="72" t="s">
        <v>315</v>
      </c>
      <c r="C31" s="139">
        <v>1.1147587063683888</v>
      </c>
      <c r="D31" s="139">
        <v>1.0757764924265183</v>
      </c>
      <c r="E31" s="139">
        <v>1.0091423714871328</v>
      </c>
      <c r="F31" s="139">
        <v>1.0798411463333299</v>
      </c>
      <c r="G31" s="139">
        <v>1.1445382706926588</v>
      </c>
      <c r="H31" s="139">
        <v>1.4024531358481829</v>
      </c>
      <c r="I31" s="139">
        <v>1.629221169449462</v>
      </c>
      <c r="J31" s="139">
        <v>1.4962098130499428</v>
      </c>
      <c r="K31" s="139">
        <v>1.7358276013158718</v>
      </c>
      <c r="L31" s="139">
        <v>2.0297927641180311</v>
      </c>
      <c r="M31" s="139">
        <v>1.8495298876066864</v>
      </c>
      <c r="N31" s="139">
        <v>1.9779824839692797</v>
      </c>
    </row>
    <row r="32" spans="2:14">
      <c r="B32" s="72" t="s">
        <v>316</v>
      </c>
      <c r="C32" s="139">
        <v>0.28312037794971529</v>
      </c>
      <c r="D32" s="139">
        <v>0.38565069368805283</v>
      </c>
      <c r="E32" s="139">
        <v>0.42018505936782169</v>
      </c>
      <c r="F32" s="139">
        <v>0.40143702679850352</v>
      </c>
      <c r="G32" s="139">
        <v>0.39806552111383475</v>
      </c>
      <c r="H32" s="139">
        <v>0.39821426418763889</v>
      </c>
      <c r="I32" s="139">
        <v>0.39471870667499043</v>
      </c>
      <c r="J32" s="139">
        <v>0.40929593016593929</v>
      </c>
      <c r="K32" s="139">
        <v>0.556535962674236</v>
      </c>
      <c r="L32" s="139">
        <v>0.5261828882123547</v>
      </c>
      <c r="M32" s="139">
        <v>0.52144931967589059</v>
      </c>
      <c r="N32" s="139">
        <v>0.53867958470728339</v>
      </c>
    </row>
    <row r="33" spans="2:14">
      <c r="B33" s="72" t="s">
        <v>317</v>
      </c>
      <c r="C33" s="139">
        <v>1.1128473042024936</v>
      </c>
      <c r="D33" s="139">
        <v>1.2570629362612544</v>
      </c>
      <c r="E33" s="139">
        <v>1.3486719015861495</v>
      </c>
      <c r="F33" s="139">
        <v>1.3386545333024855</v>
      </c>
      <c r="G33" s="139">
        <v>1.3471090130768779</v>
      </c>
      <c r="H33" s="139">
        <v>1.323557963852019</v>
      </c>
      <c r="I33" s="139">
        <v>1.4953447989889634</v>
      </c>
      <c r="J33" s="139">
        <v>1.5265690317666596</v>
      </c>
      <c r="K33" s="139">
        <v>1.6766190169182544</v>
      </c>
      <c r="L33" s="139">
        <v>1.6482884766135353</v>
      </c>
      <c r="M33" s="139">
        <v>1.7109042940892321</v>
      </c>
      <c r="N33" s="139">
        <v>1.7233166256469044</v>
      </c>
    </row>
    <row r="34" spans="2:14">
      <c r="B34" s="72" t="s">
        <v>318</v>
      </c>
      <c r="C34" s="139">
        <v>2.8373810418066308</v>
      </c>
      <c r="D34" s="139">
        <v>2.8314175189777777</v>
      </c>
      <c r="E34" s="139">
        <v>2.8933487909484263</v>
      </c>
      <c r="F34" s="139">
        <v>2.9925631297525999</v>
      </c>
      <c r="G34" s="139">
        <v>3.1787505227577055</v>
      </c>
      <c r="H34" s="139">
        <v>3.0903003753083631</v>
      </c>
      <c r="I34" s="139">
        <v>3.1643831212668725</v>
      </c>
      <c r="J34" s="139">
        <v>3.0303824491452427</v>
      </c>
      <c r="K34" s="139">
        <v>3.4719519264934124</v>
      </c>
      <c r="L34" s="139">
        <v>3.7285800863770397</v>
      </c>
      <c r="M34" s="139">
        <v>3.8355010248816463</v>
      </c>
      <c r="N34" s="139">
        <v>3.4062473253431382</v>
      </c>
    </row>
    <row r="35" spans="2:14">
      <c r="B35" s="72" t="s">
        <v>319</v>
      </c>
      <c r="C35" s="139">
        <v>1.1816182823409882</v>
      </c>
      <c r="D35" s="139">
        <v>1.2028697936428117</v>
      </c>
      <c r="E35" s="139">
        <v>1.0687829576986736</v>
      </c>
      <c r="F35" s="139">
        <v>1.0971739672954015</v>
      </c>
      <c r="G35" s="139">
        <v>1.2555480355439126</v>
      </c>
      <c r="H35" s="139">
        <v>1.4660891135624747</v>
      </c>
      <c r="I35" s="139">
        <v>1.3374823355450951</v>
      </c>
      <c r="J35" s="139">
        <v>1.7944042870232402</v>
      </c>
      <c r="K35" s="139">
        <v>2.0270763513289305</v>
      </c>
      <c r="L35" s="139">
        <v>2.0546640446467692</v>
      </c>
      <c r="M35" s="139">
        <v>2.2413286328043185</v>
      </c>
      <c r="N35" s="139">
        <v>2.0864324800672454</v>
      </c>
    </row>
    <row r="36" spans="2:14">
      <c r="B36" s="72" t="s">
        <v>320</v>
      </c>
      <c r="C36" s="139">
        <v>1.2263200760403106</v>
      </c>
      <c r="D36" s="139">
        <v>1.3522906733076201</v>
      </c>
      <c r="E36" s="139">
        <v>1.7032223124830761</v>
      </c>
      <c r="F36" s="139">
        <v>1.7778083346752234</v>
      </c>
      <c r="G36" s="139">
        <v>1.7412578712120228</v>
      </c>
      <c r="H36" s="139">
        <v>1.558386805258839</v>
      </c>
      <c r="I36" s="139">
        <v>1.6622827200542354</v>
      </c>
      <c r="J36" s="139">
        <v>1.8410779451670254</v>
      </c>
      <c r="K36" s="139">
        <v>1.8890402397997184</v>
      </c>
      <c r="L36" s="139">
        <v>1.8114466259601392</v>
      </c>
      <c r="M36" s="139">
        <v>1.9729052739072204</v>
      </c>
      <c r="N36" s="139">
        <v>1.9794794273264023</v>
      </c>
    </row>
    <row r="39" spans="2:14">
      <c r="B39" s="188" t="s">
        <v>444</v>
      </c>
      <c r="C39" s="294" t="s">
        <v>198</v>
      </c>
    </row>
    <row r="40" spans="2:14">
      <c r="B40" s="188" t="s">
        <v>330</v>
      </c>
      <c r="C40" s="294" t="s">
        <v>1002</v>
      </c>
    </row>
    <row r="41" spans="2:14">
      <c r="B41" s="294" t="s">
        <v>446</v>
      </c>
      <c r="C41" s="183" t="s">
        <v>1003</v>
      </c>
    </row>
    <row r="42" spans="2:14">
      <c r="B42" s="294" t="s">
        <v>447</v>
      </c>
      <c r="C42" s="182" t="s">
        <v>1004</v>
      </c>
    </row>
    <row r="43" spans="2:14">
      <c r="C43" s="182" t="s">
        <v>469</v>
      </c>
    </row>
    <row r="44" spans="2:14">
      <c r="B44" s="294" t="s">
        <v>329</v>
      </c>
      <c r="C44" s="294" t="s">
        <v>470</v>
      </c>
    </row>
  </sheetData>
  <hyperlinks>
    <hyperlink ref="B1" location="'NČI 2014+ v14 '!N69" display="zpět" xr:uid="{00000000-0004-0000-4200-000000000000}"/>
    <hyperlink ref="C43" r:id="rId1" xr:uid="{00000000-0004-0000-4200-000001000000}"/>
    <hyperlink ref="C42" r:id="rId2" xr:uid="{00000000-0004-0000-4200-000002000000}"/>
  </hyperlinks>
  <pageMargins left="0.7" right="0.7" top="0.78740157499999996" bottom="0.78740157499999996"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B1:O47"/>
  <sheetViews>
    <sheetView workbookViewId="0">
      <pane xSplit="2" ySplit="4" topLeftCell="C5" activePane="bottomRight" state="frozen"/>
      <selection activeCell="C6" sqref="C6"/>
      <selection pane="topRight" activeCell="C6" sqref="C6"/>
      <selection pane="bottomLeft" activeCell="C6" sqref="C6"/>
      <selection pane="bottomRight" activeCell="B1" sqref="B1"/>
    </sheetView>
  </sheetViews>
  <sheetFormatPr defaultColWidth="9.1796875" defaultRowHeight="14.5"/>
  <cols>
    <col min="1" max="1" width="4.1796875" style="294" customWidth="1"/>
    <col min="2" max="2" width="38.1796875" style="294" customWidth="1"/>
    <col min="3" max="16384" width="9.1796875" style="294"/>
  </cols>
  <sheetData>
    <row r="1" spans="2:15">
      <c r="B1" s="182" t="s">
        <v>295</v>
      </c>
    </row>
    <row r="2" spans="2:15">
      <c r="B2" s="183" t="s">
        <v>261</v>
      </c>
    </row>
    <row r="3" spans="2:15">
      <c r="G3" s="128"/>
    </row>
    <row r="4" spans="2:15">
      <c r="B4" s="296" t="s">
        <v>341</v>
      </c>
      <c r="C4" s="98">
        <v>2005</v>
      </c>
      <c r="D4" s="98">
        <v>2006</v>
      </c>
      <c r="E4" s="98">
        <v>2007</v>
      </c>
      <c r="F4" s="98">
        <v>2008</v>
      </c>
      <c r="G4" s="98">
        <v>2009</v>
      </c>
      <c r="H4" s="98">
        <v>2010</v>
      </c>
      <c r="I4" s="98">
        <v>2011</v>
      </c>
      <c r="J4" s="98">
        <v>2012</v>
      </c>
      <c r="K4" s="98">
        <v>2013</v>
      </c>
      <c r="L4" s="98">
        <v>2014</v>
      </c>
      <c r="M4" s="98">
        <v>2015</v>
      </c>
      <c r="N4" s="98">
        <v>2016</v>
      </c>
    </row>
    <row r="5" spans="2:15">
      <c r="B5" s="298" t="s">
        <v>483</v>
      </c>
      <c r="C5" s="299">
        <v>8686.0180700000019</v>
      </c>
      <c r="D5" s="299">
        <v>9589.1920300000002</v>
      </c>
      <c r="E5" s="299">
        <v>11669.52</v>
      </c>
      <c r="F5" s="299">
        <v>11703.318079999999</v>
      </c>
      <c r="G5" s="299">
        <v>12302.210680000002</v>
      </c>
      <c r="H5" s="299">
        <v>12020.049999999997</v>
      </c>
      <c r="I5" s="299">
        <v>12971.688390000007</v>
      </c>
      <c r="J5" s="299">
        <v>13884.387999999994</v>
      </c>
      <c r="K5" s="299">
        <v>14875.443690000006</v>
      </c>
      <c r="L5" s="299">
        <v>16145.349640000004</v>
      </c>
      <c r="M5" s="299">
        <v>18090.631000000005</v>
      </c>
      <c r="N5" s="299">
        <v>14549.474</v>
      </c>
    </row>
    <row r="6" spans="2:15">
      <c r="B6" s="132" t="s">
        <v>1010</v>
      </c>
      <c r="C6" s="299">
        <v>1242.9975099999999</v>
      </c>
      <c r="D6" s="299">
        <v>1106.0329999999997</v>
      </c>
      <c r="E6" s="299">
        <v>1695.2090000000003</v>
      </c>
      <c r="F6" s="299">
        <v>1411.1401600000002</v>
      </c>
      <c r="G6" s="299">
        <v>1280.2064399999999</v>
      </c>
      <c r="H6" s="299">
        <v>1725.2620000000006</v>
      </c>
      <c r="I6" s="299">
        <v>1784.31746</v>
      </c>
      <c r="J6" s="299">
        <v>1808.2559999999996</v>
      </c>
      <c r="K6" s="299">
        <v>2027.8510000000003</v>
      </c>
      <c r="L6" s="299">
        <v>1977.22505</v>
      </c>
      <c r="M6" s="299">
        <v>2217.7810000000004</v>
      </c>
      <c r="N6" s="299">
        <v>1966.3820000000001</v>
      </c>
    </row>
    <row r="7" spans="2:15">
      <c r="B7" s="297" t="s">
        <v>482</v>
      </c>
      <c r="C7" s="300">
        <f>C6/C5</f>
        <v>0.14310326089386086</v>
      </c>
      <c r="D7" s="300">
        <f t="shared" ref="D7:N7" si="0">D6/D5</f>
        <v>0.1153416259200724</v>
      </c>
      <c r="E7" s="300">
        <f t="shared" si="0"/>
        <v>0.14526810014465036</v>
      </c>
      <c r="F7" s="300">
        <f t="shared" si="0"/>
        <v>0.12057607512279118</v>
      </c>
      <c r="G7" s="300">
        <f t="shared" si="0"/>
        <v>0.10406312111702511</v>
      </c>
      <c r="H7" s="300">
        <f t="shared" si="0"/>
        <v>0.1435320152578401</v>
      </c>
      <c r="I7" s="300">
        <f t="shared" si="0"/>
        <v>0.13755475820522692</v>
      </c>
      <c r="J7" s="300">
        <f t="shared" si="0"/>
        <v>0.13023663700553459</v>
      </c>
      <c r="K7" s="300">
        <f t="shared" si="0"/>
        <v>0.13632205144665502</v>
      </c>
      <c r="L7" s="300">
        <f t="shared" si="0"/>
        <v>0.12246405894496315</v>
      </c>
      <c r="M7" s="300">
        <f t="shared" si="0"/>
        <v>0.12259279402691922</v>
      </c>
      <c r="N7" s="300">
        <f t="shared" si="0"/>
        <v>0.13515141509583095</v>
      </c>
    </row>
    <row r="8" spans="2:15">
      <c r="B8" s="294" t="s">
        <v>967</v>
      </c>
    </row>
    <row r="9" spans="2:15">
      <c r="L9" s="128"/>
      <c r="O9" s="184" t="s">
        <v>18</v>
      </c>
    </row>
    <row r="10" spans="2:15">
      <c r="B10" s="296" t="s">
        <v>296</v>
      </c>
      <c r="C10" s="98">
        <v>2005</v>
      </c>
      <c r="D10" s="98">
        <v>2006</v>
      </c>
      <c r="E10" s="98">
        <v>2007</v>
      </c>
      <c r="F10" s="98">
        <v>2008</v>
      </c>
      <c r="G10" s="98">
        <v>2009</v>
      </c>
      <c r="H10" s="98">
        <v>2010</v>
      </c>
      <c r="I10" s="98">
        <v>2011</v>
      </c>
      <c r="J10" s="98">
        <v>2012</v>
      </c>
      <c r="K10" s="98">
        <v>2013</v>
      </c>
      <c r="L10" s="98">
        <v>2014</v>
      </c>
      <c r="M10" s="98">
        <v>2015</v>
      </c>
      <c r="N10" s="98">
        <v>2016</v>
      </c>
    </row>
    <row r="11" spans="2:15">
      <c r="B11" s="297" t="s">
        <v>297</v>
      </c>
      <c r="C11" s="133">
        <v>14.310326089386086</v>
      </c>
      <c r="D11" s="133">
        <v>11.53416259200724</v>
      </c>
      <c r="E11" s="133">
        <v>14.526810014465037</v>
      </c>
      <c r="F11" s="133">
        <v>12.057607512279118</v>
      </c>
      <c r="G11" s="133">
        <v>10.40631211170251</v>
      </c>
      <c r="H11" s="133">
        <v>14.353201525784009</v>
      </c>
      <c r="I11" s="133">
        <v>13.755475820522692</v>
      </c>
      <c r="J11" s="133">
        <v>13.02366370055346</v>
      </c>
      <c r="K11" s="133">
        <v>13.632205144665502</v>
      </c>
      <c r="L11" s="133">
        <v>12.246405894496315</v>
      </c>
      <c r="M11" s="133">
        <v>12.259279402691922</v>
      </c>
      <c r="N11" s="133">
        <v>13.515141509583096</v>
      </c>
    </row>
    <row r="12" spans="2:15">
      <c r="B12" s="72" t="s">
        <v>298</v>
      </c>
      <c r="C12" s="134">
        <v>11.559893970940454</v>
      </c>
      <c r="D12" s="134">
        <v>9.2730756943355903</v>
      </c>
      <c r="E12" s="134">
        <v>14.221928950404003</v>
      </c>
      <c r="F12" s="134">
        <v>12.939716297024376</v>
      </c>
      <c r="G12" s="134">
        <v>10.737465654563644</v>
      </c>
      <c r="H12" s="134">
        <v>15.707539630286673</v>
      </c>
      <c r="I12" s="134">
        <v>16.252987708142925</v>
      </c>
      <c r="J12" s="134">
        <v>15.693770714446719</v>
      </c>
      <c r="K12" s="134">
        <v>17.134456096170865</v>
      </c>
      <c r="L12" s="134">
        <v>14.457217388294872</v>
      </c>
      <c r="M12" s="134">
        <v>14.04773584771058</v>
      </c>
      <c r="N12" s="134">
        <v>17.812825095416336</v>
      </c>
    </row>
    <row r="13" spans="2:15">
      <c r="B13" s="72" t="s">
        <v>299</v>
      </c>
      <c r="C13" s="134">
        <v>28.414278018034761</v>
      </c>
      <c r="D13" s="134">
        <v>18.620459958947606</v>
      </c>
      <c r="E13" s="134">
        <v>22.255352156060624</v>
      </c>
      <c r="F13" s="134">
        <v>8.1694376747102115</v>
      </c>
      <c r="G13" s="134">
        <v>9.6287036427835169</v>
      </c>
      <c r="H13" s="134">
        <v>10.117027999338426</v>
      </c>
      <c r="I13" s="134">
        <v>9.4291312496450388</v>
      </c>
      <c r="J13" s="134">
        <v>10.544361705541757</v>
      </c>
      <c r="K13" s="134">
        <v>6.046191787946011</v>
      </c>
      <c r="L13" s="134">
        <v>4.2749698054946403</v>
      </c>
      <c r="M13" s="134">
        <v>5.4069864414400257</v>
      </c>
      <c r="N13" s="134">
        <v>5.1039704059698305</v>
      </c>
    </row>
    <row r="14" spans="2:15">
      <c r="B14" s="72" t="s">
        <v>300</v>
      </c>
      <c r="C14" s="134">
        <v>18.730460362210639</v>
      </c>
      <c r="D14" s="134">
        <v>18.858891209409524</v>
      </c>
      <c r="E14" s="134">
        <v>3.859518308607194</v>
      </c>
      <c r="F14" s="134">
        <v>3.7681728616361703</v>
      </c>
      <c r="G14" s="134">
        <v>4.0309624188952755</v>
      </c>
      <c r="H14" s="134">
        <v>3.8760414801102461</v>
      </c>
      <c r="I14" s="134">
        <v>3.5699646629530646</v>
      </c>
      <c r="J14" s="134">
        <v>3.972743462872165</v>
      </c>
      <c r="K14" s="134">
        <v>2.3095154163535065</v>
      </c>
      <c r="L14" s="134">
        <v>3.4658386205599605</v>
      </c>
      <c r="M14" s="134">
        <v>3.9091399965222795</v>
      </c>
      <c r="N14" s="134">
        <v>2.4986832316467082</v>
      </c>
    </row>
    <row r="15" spans="2:15">
      <c r="B15" s="72" t="s">
        <v>301</v>
      </c>
      <c r="C15" s="134" t="s">
        <v>244</v>
      </c>
      <c r="D15" s="134">
        <v>1.0379000937458149</v>
      </c>
      <c r="E15" s="134">
        <v>73.058859408356199</v>
      </c>
      <c r="F15" s="134">
        <v>1.465260446018839</v>
      </c>
      <c r="G15" s="134">
        <v>9.6268010140230405E-3</v>
      </c>
      <c r="H15" s="134">
        <v>4.3290689516189224E-2</v>
      </c>
      <c r="I15" s="134">
        <v>0.34135363330161461</v>
      </c>
      <c r="J15" s="134">
        <v>0.40738954754817996</v>
      </c>
      <c r="K15" s="134">
        <v>0.10568513119533528</v>
      </c>
      <c r="L15" s="134">
        <v>0.50375857252711043</v>
      </c>
      <c r="M15" s="134">
        <v>0.44956855920527888</v>
      </c>
      <c r="N15" s="134">
        <v>2.3519339242546331</v>
      </c>
    </row>
    <row r="16" spans="2:15">
      <c r="B16" s="72" t="s">
        <v>302</v>
      </c>
      <c r="C16" s="134">
        <v>8.9218050292800548</v>
      </c>
      <c r="D16" s="134">
        <v>76.639600249843838</v>
      </c>
      <c r="E16" s="134">
        <v>40.329808209356507</v>
      </c>
      <c r="F16" s="134">
        <v>38.409399005874384</v>
      </c>
      <c r="G16" s="134">
        <v>13.257575757575758</v>
      </c>
      <c r="H16" s="134" t="s">
        <v>244</v>
      </c>
      <c r="I16" s="134" t="s">
        <v>244</v>
      </c>
      <c r="J16" s="134" t="s">
        <v>244</v>
      </c>
      <c r="K16" s="134" t="s">
        <v>244</v>
      </c>
      <c r="L16" s="134">
        <v>1.7408123791102514</v>
      </c>
      <c r="M16" s="134">
        <v>5.1351351351351351</v>
      </c>
      <c r="N16" s="134">
        <v>0.589622641509434</v>
      </c>
    </row>
    <row r="17" spans="2:14">
      <c r="B17" s="72" t="s">
        <v>303</v>
      </c>
      <c r="C17" s="134">
        <v>2.1495083108519708</v>
      </c>
      <c r="D17" s="134">
        <v>41.122540250447223</v>
      </c>
      <c r="E17" s="134">
        <v>5.1431707073730415</v>
      </c>
      <c r="F17" s="134">
        <v>6.2648008006996294</v>
      </c>
      <c r="G17" s="134">
        <v>6.5313422855858532</v>
      </c>
      <c r="H17" s="134">
        <v>2.9445951181712511</v>
      </c>
      <c r="I17" s="134">
        <v>1.4152382114317086</v>
      </c>
      <c r="J17" s="134">
        <v>9.528688524590164</v>
      </c>
      <c r="K17" s="134">
        <v>7.7113980505700823</v>
      </c>
      <c r="L17" s="134">
        <v>8.0590576071999713</v>
      </c>
      <c r="M17" s="134">
        <v>20.351288914964616</v>
      </c>
      <c r="N17" s="134">
        <v>2.2300657789186591</v>
      </c>
    </row>
    <row r="18" spans="2:14">
      <c r="B18" s="72" t="s">
        <v>304</v>
      </c>
      <c r="C18" s="134">
        <v>27.147401908801701</v>
      </c>
      <c r="D18" s="134">
        <v>17.333944113605131</v>
      </c>
      <c r="E18" s="134">
        <v>10.358632193494579</v>
      </c>
      <c r="F18" s="134">
        <v>20.091233637445459</v>
      </c>
      <c r="G18" s="134">
        <v>22.090909261825214</v>
      </c>
      <c r="H18" s="134">
        <v>18.424279583077862</v>
      </c>
      <c r="I18" s="134">
        <v>19.127031036119096</v>
      </c>
      <c r="J18" s="134">
        <v>4.265285501107476</v>
      </c>
      <c r="K18" s="134">
        <v>10.537019999031525</v>
      </c>
      <c r="L18" s="134">
        <v>9.8528124087895588</v>
      </c>
      <c r="M18" s="134">
        <v>7.235341912824679</v>
      </c>
      <c r="N18" s="134">
        <v>24.115467192141409</v>
      </c>
    </row>
    <row r="19" spans="2:14">
      <c r="B19" s="72" t="s">
        <v>305</v>
      </c>
      <c r="C19" s="134">
        <v>6.6335494032834568</v>
      </c>
      <c r="D19" s="134">
        <v>11.30239520958084</v>
      </c>
      <c r="E19" s="134">
        <v>11.896274149034038</v>
      </c>
      <c r="F19" s="134">
        <v>12.088253573648228</v>
      </c>
      <c r="G19" s="134">
        <v>55.143794634240493</v>
      </c>
      <c r="H19" s="134">
        <v>46.834134176753246</v>
      </c>
      <c r="I19" s="134">
        <v>36.610647460081552</v>
      </c>
      <c r="J19" s="134">
        <v>30.594346049046322</v>
      </c>
      <c r="K19" s="134">
        <v>19.524383328607883</v>
      </c>
      <c r="L19" s="134">
        <v>10.796885477340073</v>
      </c>
      <c r="M19" s="134">
        <v>19.295262065916123</v>
      </c>
      <c r="N19" s="134">
        <v>23.418534322051453</v>
      </c>
    </row>
    <row r="20" spans="2:14">
      <c r="B20" s="72" t="s">
        <v>306</v>
      </c>
      <c r="C20" s="134" t="s">
        <v>244</v>
      </c>
      <c r="D20" s="134">
        <v>2.8999064546304956</v>
      </c>
      <c r="E20" s="134">
        <v>1.6447280591674902</v>
      </c>
      <c r="F20" s="134">
        <v>3.061859754372064</v>
      </c>
      <c r="G20" s="134">
        <v>20.626623582335419</v>
      </c>
      <c r="H20" s="134">
        <v>15.745060013627549</v>
      </c>
      <c r="I20" s="134">
        <v>3.5924101441342824</v>
      </c>
      <c r="J20" s="134">
        <v>0.45363001779324641</v>
      </c>
      <c r="K20" s="134" t="s">
        <v>244</v>
      </c>
      <c r="L20" s="134" t="s">
        <v>244</v>
      </c>
      <c r="M20" s="134" t="s">
        <v>244</v>
      </c>
      <c r="N20" s="134" t="s">
        <v>244</v>
      </c>
    </row>
    <row r="21" spans="2:14">
      <c r="B21" s="72" t="s">
        <v>307</v>
      </c>
      <c r="C21" s="134">
        <v>8.0279874792855832</v>
      </c>
      <c r="D21" s="134">
        <v>28.912697263645576</v>
      </c>
      <c r="E21" s="134" t="s">
        <v>244</v>
      </c>
      <c r="F21" s="134">
        <v>0.99636619388113934</v>
      </c>
      <c r="G21" s="134">
        <v>3.7027123483226267</v>
      </c>
      <c r="H21" s="134">
        <v>10.316494217894094</v>
      </c>
      <c r="I21" s="134">
        <v>33.44368187323375</v>
      </c>
      <c r="J21" s="134">
        <v>0.59073821621844913</v>
      </c>
      <c r="K21" s="134" t="s">
        <v>244</v>
      </c>
      <c r="L21" s="134" t="s">
        <v>244</v>
      </c>
      <c r="M21" s="134" t="s">
        <v>244</v>
      </c>
      <c r="N21" s="134" t="s">
        <v>244</v>
      </c>
    </row>
    <row r="22" spans="2:14">
      <c r="B22" s="72" t="s">
        <v>308</v>
      </c>
      <c r="C22" s="134">
        <v>12.933519709372259</v>
      </c>
      <c r="D22" s="134">
        <v>13.89814833985521</v>
      </c>
      <c r="E22" s="134">
        <v>14.151100566441455</v>
      </c>
      <c r="F22" s="134">
        <v>12.180212281064918</v>
      </c>
      <c r="G22" s="134">
        <v>11.472772714899117</v>
      </c>
      <c r="H22" s="134">
        <v>13.410713801793985</v>
      </c>
      <c r="I22" s="134">
        <v>3.7078251939335041</v>
      </c>
      <c r="J22" s="134">
        <v>3.5334372030674648</v>
      </c>
      <c r="K22" s="134">
        <v>3.1946306626425143</v>
      </c>
      <c r="L22" s="134">
        <v>4.4535356382221423</v>
      </c>
      <c r="M22" s="134">
        <v>5.4858521267308884</v>
      </c>
      <c r="N22" s="134">
        <v>4.0403413646951005</v>
      </c>
    </row>
    <row r="23" spans="2:14">
      <c r="B23" s="72" t="s">
        <v>309</v>
      </c>
      <c r="C23" s="134">
        <v>61.337546756094419</v>
      </c>
      <c r="D23" s="134">
        <v>70.535913450814178</v>
      </c>
      <c r="E23" s="134">
        <v>60.401730793704665</v>
      </c>
      <c r="F23" s="134">
        <v>66.967812728602766</v>
      </c>
      <c r="G23" s="134">
        <v>21.107197181971017</v>
      </c>
      <c r="H23" s="134">
        <v>51.776388378080171</v>
      </c>
      <c r="I23" s="134">
        <v>38.223402568574606</v>
      </c>
      <c r="J23" s="134">
        <v>50.27799841143765</v>
      </c>
      <c r="K23" s="134">
        <v>11.941825005864414</v>
      </c>
      <c r="L23" s="134">
        <v>48.88483212953409</v>
      </c>
      <c r="M23" s="134">
        <v>25.501607586178832</v>
      </c>
      <c r="N23" s="134">
        <v>27.040016717166441</v>
      </c>
    </row>
    <row r="24" spans="2:14">
      <c r="B24" s="72" t="s">
        <v>310</v>
      </c>
      <c r="C24" s="134">
        <v>2.8571428571428572</v>
      </c>
      <c r="D24" s="134">
        <v>12.534059945504088</v>
      </c>
      <c r="E24" s="134">
        <v>1.3617154484269838</v>
      </c>
      <c r="F24" s="134">
        <v>0.42829510914617297</v>
      </c>
      <c r="G24" s="134">
        <v>3.9174064067927437</v>
      </c>
      <c r="H24" s="134">
        <v>0.22116903633491314</v>
      </c>
      <c r="I24" s="134">
        <v>1.4448128848886785</v>
      </c>
      <c r="J24" s="134" t="s">
        <v>244</v>
      </c>
      <c r="K24" s="134">
        <v>0.12606366214938544</v>
      </c>
      <c r="L24" s="134">
        <v>1.9845207382417143E-2</v>
      </c>
      <c r="M24" s="134">
        <v>0.25852318629827115</v>
      </c>
      <c r="N24" s="134">
        <v>0.26975563313233886</v>
      </c>
    </row>
    <row r="25" spans="2:14">
      <c r="B25" s="72" t="s">
        <v>311</v>
      </c>
      <c r="C25" s="134">
        <v>5.1780520907387064</v>
      </c>
      <c r="D25" s="134">
        <v>0.38225996322897232</v>
      </c>
      <c r="E25" s="134">
        <v>2.2364971484661358</v>
      </c>
      <c r="F25" s="134">
        <v>2.0092015095401883</v>
      </c>
      <c r="G25" s="134">
        <v>0.40858600735454814</v>
      </c>
      <c r="H25" s="134">
        <v>10.481296645985074</v>
      </c>
      <c r="I25" s="134">
        <v>6.5291439849743726</v>
      </c>
      <c r="J25" s="134">
        <v>5.3469412963592005</v>
      </c>
      <c r="K25" s="134">
        <v>5.7223670345516053</v>
      </c>
      <c r="L25" s="134">
        <v>7.176492748163497</v>
      </c>
      <c r="M25" s="134">
        <v>7.8051100966948104</v>
      </c>
      <c r="N25" s="134">
        <v>11.147414728636944</v>
      </c>
    </row>
    <row r="26" spans="2:14">
      <c r="B26" s="80"/>
      <c r="C26" s="135"/>
      <c r="D26" s="136"/>
      <c r="E26" s="136"/>
      <c r="F26" s="136"/>
      <c r="G26" s="136"/>
      <c r="H26" s="136"/>
      <c r="I26" s="136"/>
      <c r="J26" s="136"/>
      <c r="K26" s="136"/>
      <c r="L26" s="136"/>
      <c r="M26" s="136"/>
      <c r="N26" s="136"/>
    </row>
    <row r="28" spans="2:14">
      <c r="B28" s="296" t="s">
        <v>312</v>
      </c>
      <c r="C28" s="98">
        <v>2005</v>
      </c>
      <c r="D28" s="98">
        <v>2006</v>
      </c>
      <c r="E28" s="98">
        <v>2007</v>
      </c>
      <c r="F28" s="98">
        <v>2008</v>
      </c>
      <c r="G28" s="98">
        <v>2009</v>
      </c>
      <c r="H28" s="98">
        <v>2010</v>
      </c>
      <c r="I28" s="98">
        <v>2011</v>
      </c>
      <c r="J28" s="98">
        <v>2012</v>
      </c>
      <c r="K28" s="98">
        <v>2013</v>
      </c>
      <c r="L28" s="98">
        <v>2014</v>
      </c>
      <c r="M28" s="98">
        <v>2015</v>
      </c>
      <c r="N28" s="98">
        <v>2016</v>
      </c>
    </row>
    <row r="29" spans="2:14">
      <c r="B29" s="297" t="s">
        <v>297</v>
      </c>
      <c r="C29" s="133">
        <v>14.310326089386088</v>
      </c>
      <c r="D29" s="133">
        <v>11.53416259200724</v>
      </c>
      <c r="E29" s="133">
        <v>14.526810014465033</v>
      </c>
      <c r="F29" s="133">
        <v>12.057607512279123</v>
      </c>
      <c r="G29" s="133">
        <v>10.40631211170251</v>
      </c>
      <c r="H29" s="133">
        <v>14.353201525784012</v>
      </c>
      <c r="I29" s="133">
        <v>13.755475820522689</v>
      </c>
      <c r="J29" s="133">
        <v>13.02366370055346</v>
      </c>
      <c r="K29" s="133">
        <v>13.632205144665502</v>
      </c>
      <c r="L29" s="133">
        <v>12.246405894496318</v>
      </c>
      <c r="M29" s="133">
        <v>12.259279402691925</v>
      </c>
      <c r="N29" s="133">
        <v>13.515141509583096</v>
      </c>
    </row>
    <row r="30" spans="2:14">
      <c r="B30" s="72" t="s">
        <v>313</v>
      </c>
      <c r="C30" s="134">
        <v>11.559893970940454</v>
      </c>
      <c r="D30" s="134">
        <v>9.2730756943355903</v>
      </c>
      <c r="E30" s="134">
        <v>14.221928950404003</v>
      </c>
      <c r="F30" s="134">
        <v>12.939716297024376</v>
      </c>
      <c r="G30" s="134">
        <v>10.737465654563644</v>
      </c>
      <c r="H30" s="134">
        <v>15.707539630286673</v>
      </c>
      <c r="I30" s="134">
        <v>16.252987708142925</v>
      </c>
      <c r="J30" s="134">
        <v>15.693770714446719</v>
      </c>
      <c r="K30" s="134">
        <v>17.134456096170865</v>
      </c>
      <c r="L30" s="134">
        <v>14.457217388294872</v>
      </c>
      <c r="M30" s="134">
        <v>14.04773584771058</v>
      </c>
      <c r="N30" s="134">
        <v>17.812825095416336</v>
      </c>
    </row>
    <row r="31" spans="2:14">
      <c r="B31" s="72" t="s">
        <v>314</v>
      </c>
      <c r="C31" s="134">
        <v>28.414278018034761</v>
      </c>
      <c r="D31" s="134">
        <v>18.620459958947606</v>
      </c>
      <c r="E31" s="134">
        <v>22.255352156060624</v>
      </c>
      <c r="F31" s="134">
        <v>8.1694376747102115</v>
      </c>
      <c r="G31" s="134">
        <v>9.6287036427835169</v>
      </c>
      <c r="H31" s="134">
        <v>10.117027999338426</v>
      </c>
      <c r="I31" s="134">
        <v>9.4291312496450388</v>
      </c>
      <c r="J31" s="134">
        <v>10.544361705541757</v>
      </c>
      <c r="K31" s="134">
        <v>6.046191787946011</v>
      </c>
      <c r="L31" s="134">
        <v>4.2749698054946403</v>
      </c>
      <c r="M31" s="134">
        <v>5.4069864414400257</v>
      </c>
      <c r="N31" s="134">
        <v>5.1039704059698305</v>
      </c>
    </row>
    <row r="32" spans="2:14">
      <c r="B32" s="72" t="s">
        <v>315</v>
      </c>
      <c r="C32" s="134">
        <v>18.246529260896558</v>
      </c>
      <c r="D32" s="134">
        <v>18.341456965488014</v>
      </c>
      <c r="E32" s="134">
        <v>5.882227091441683</v>
      </c>
      <c r="F32" s="134">
        <v>3.675996700222993</v>
      </c>
      <c r="G32" s="134">
        <v>3.8412154284554889</v>
      </c>
      <c r="H32" s="134">
        <v>3.5081711660854347</v>
      </c>
      <c r="I32" s="134">
        <v>3.16817394742989</v>
      </c>
      <c r="J32" s="134">
        <v>3.5489755463192996</v>
      </c>
      <c r="K32" s="134">
        <v>2.0704568050331371</v>
      </c>
      <c r="L32" s="134">
        <v>3.0960334642776677</v>
      </c>
      <c r="M32" s="134">
        <v>3.5918596705896442</v>
      </c>
      <c r="N32" s="134">
        <v>2.4827170528123026</v>
      </c>
    </row>
    <row r="33" spans="2:14">
      <c r="B33" s="72" t="s">
        <v>316</v>
      </c>
      <c r="C33" s="134">
        <v>3.5153536195637067</v>
      </c>
      <c r="D33" s="134">
        <v>46.514935988620202</v>
      </c>
      <c r="E33" s="134">
        <v>12.803902439024389</v>
      </c>
      <c r="F33" s="134">
        <v>10.586408465335888</v>
      </c>
      <c r="G33" s="134">
        <v>6.7837274001538992</v>
      </c>
      <c r="H33" s="134">
        <v>2.6775648252536635</v>
      </c>
      <c r="I33" s="134">
        <v>1.3419713095788988</v>
      </c>
      <c r="J33" s="134">
        <v>8.7818696883852692</v>
      </c>
      <c r="K33" s="134">
        <v>7.2863211554800342</v>
      </c>
      <c r="L33" s="134">
        <v>7.825090427246356</v>
      </c>
      <c r="M33" s="134">
        <v>19.7561749057468</v>
      </c>
      <c r="N33" s="134">
        <v>2.1761055081458496</v>
      </c>
    </row>
    <row r="34" spans="2:14">
      <c r="B34" s="72" t="s">
        <v>317</v>
      </c>
      <c r="C34" s="134">
        <v>7.4406163784402128</v>
      </c>
      <c r="D34" s="134">
        <v>7.5937153472832266</v>
      </c>
      <c r="E34" s="134">
        <v>5.8756639485299615</v>
      </c>
      <c r="F34" s="134">
        <v>11.302035389178684</v>
      </c>
      <c r="G34" s="134">
        <v>31.450563462398744</v>
      </c>
      <c r="H34" s="134">
        <v>23.343355219695024</v>
      </c>
      <c r="I34" s="134">
        <v>15.887660801181621</v>
      </c>
      <c r="J34" s="134">
        <v>6.1552193510956403</v>
      </c>
      <c r="K34" s="134">
        <v>9.0193169386623531</v>
      </c>
      <c r="L34" s="134">
        <v>6.5569519058886696</v>
      </c>
      <c r="M34" s="134">
        <v>7.5071590962437371</v>
      </c>
      <c r="N34" s="134">
        <v>15.488130355386993</v>
      </c>
    </row>
    <row r="35" spans="2:14">
      <c r="B35" s="72" t="s">
        <v>318</v>
      </c>
      <c r="C35" s="134">
        <v>12.904832484927201</v>
      </c>
      <c r="D35" s="134">
        <v>13.99970230692548</v>
      </c>
      <c r="E35" s="134">
        <v>14.020101301970955</v>
      </c>
      <c r="F35" s="134">
        <v>11.996090203218735</v>
      </c>
      <c r="G35" s="134">
        <v>11.401805337455656</v>
      </c>
      <c r="H35" s="134">
        <v>13.385096036751801</v>
      </c>
      <c r="I35" s="134">
        <v>3.9755453944068453</v>
      </c>
      <c r="J35" s="134">
        <v>3.4959384260012341</v>
      </c>
      <c r="K35" s="134">
        <v>3.1747388045209144</v>
      </c>
      <c r="L35" s="134">
        <v>4.4245100235318029</v>
      </c>
      <c r="M35" s="134">
        <v>5.4466816777452989</v>
      </c>
      <c r="N35" s="134">
        <v>4.0148999506141205</v>
      </c>
    </row>
    <row r="36" spans="2:14">
      <c r="B36" s="72" t="s">
        <v>319</v>
      </c>
      <c r="C36" s="134">
        <v>59.795303277659187</v>
      </c>
      <c r="D36" s="134">
        <v>67.712671423645205</v>
      </c>
      <c r="E36" s="134">
        <v>53.355748575698151</v>
      </c>
      <c r="F36" s="134">
        <v>59.189573306631345</v>
      </c>
      <c r="G36" s="134">
        <v>19.995507188498401</v>
      </c>
      <c r="H36" s="134">
        <v>46.400922418053042</v>
      </c>
      <c r="I36" s="134">
        <v>32.950764006791175</v>
      </c>
      <c r="J36" s="134">
        <v>46.819526627218941</v>
      </c>
      <c r="K36" s="134">
        <v>11.600211393373911</v>
      </c>
      <c r="L36" s="134">
        <v>40.741475675496901</v>
      </c>
      <c r="M36" s="134">
        <v>20.422626788036418</v>
      </c>
      <c r="N36" s="134">
        <v>16.411516411516413</v>
      </c>
    </row>
    <row r="37" spans="2:14">
      <c r="B37" s="72" t="s">
        <v>320</v>
      </c>
      <c r="C37" s="134">
        <v>5.1780520907387064</v>
      </c>
      <c r="D37" s="134">
        <v>0.38225996322897232</v>
      </c>
      <c r="E37" s="134">
        <v>2.2364971484661358</v>
      </c>
      <c r="F37" s="134">
        <v>2.0092015095401883</v>
      </c>
      <c r="G37" s="134">
        <v>0.40858600735454814</v>
      </c>
      <c r="H37" s="134">
        <v>10.481296645985074</v>
      </c>
      <c r="I37" s="134">
        <v>6.5291439849743726</v>
      </c>
      <c r="J37" s="134">
        <v>5.3469412963592005</v>
      </c>
      <c r="K37" s="134">
        <v>5.7223670345516053</v>
      </c>
      <c r="L37" s="134">
        <v>7.176492748163497</v>
      </c>
      <c r="M37" s="134">
        <v>7.8051100966948104</v>
      </c>
      <c r="N37" s="134">
        <v>11.147414728636944</v>
      </c>
    </row>
    <row r="40" spans="2:14">
      <c r="B40" s="188" t="s">
        <v>444</v>
      </c>
      <c r="C40" s="294" t="s">
        <v>198</v>
      </c>
    </row>
    <row r="41" spans="2:14">
      <c r="B41" s="188" t="s">
        <v>330</v>
      </c>
      <c r="C41" s="294" t="s">
        <v>1002</v>
      </c>
    </row>
    <row r="42" spans="2:14">
      <c r="B42" s="294" t="s">
        <v>446</v>
      </c>
      <c r="C42" s="183" t="s">
        <v>1003</v>
      </c>
    </row>
    <row r="43" spans="2:14">
      <c r="B43" s="294" t="s">
        <v>447</v>
      </c>
      <c r="C43" s="182" t="s">
        <v>1004</v>
      </c>
    </row>
    <row r="44" spans="2:14">
      <c r="C44" s="182" t="s">
        <v>469</v>
      </c>
    </row>
    <row r="45" spans="2:14">
      <c r="B45" s="294" t="s">
        <v>329</v>
      </c>
      <c r="C45" s="294" t="s">
        <v>470</v>
      </c>
    </row>
    <row r="47" spans="2:14">
      <c r="B47" s="294" t="s">
        <v>647</v>
      </c>
      <c r="C47" s="168"/>
    </row>
  </sheetData>
  <hyperlinks>
    <hyperlink ref="B1" location="'NČI 2014+ v14 '!N70" display="zpět" xr:uid="{00000000-0004-0000-4300-000000000000}"/>
    <hyperlink ref="C44" r:id="rId1" xr:uid="{00000000-0004-0000-4300-000001000000}"/>
    <hyperlink ref="C43" r:id="rId2" xr:uid="{00000000-0004-0000-4300-000002000000}"/>
  </hyperlinks>
  <pageMargins left="0.7" right="0.7" top="0.78740157499999996" bottom="0.78740157499999996" header="0.3" footer="0.3"/>
  <drawing r:id="rId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B1:O45"/>
  <sheetViews>
    <sheetView workbookViewId="0">
      <pane xSplit="2" ySplit="4" topLeftCell="C5" activePane="bottomRight" state="frozen"/>
      <selection activeCell="C6" sqref="C6"/>
      <selection pane="topRight" activeCell="C6" sqref="C6"/>
      <selection pane="bottomLeft" activeCell="C6" sqref="C6"/>
      <selection pane="bottomRight" activeCell="B1" sqref="B1"/>
    </sheetView>
  </sheetViews>
  <sheetFormatPr defaultColWidth="9.1796875" defaultRowHeight="14.5"/>
  <cols>
    <col min="1" max="1" width="4.453125" style="294" customWidth="1"/>
    <col min="2" max="2" width="41.7265625" style="294" customWidth="1"/>
    <col min="3" max="16384" width="9.1796875" style="294"/>
  </cols>
  <sheetData>
    <row r="1" spans="2:15">
      <c r="B1" s="182" t="s">
        <v>295</v>
      </c>
    </row>
    <row r="2" spans="2:15">
      <c r="B2" s="183" t="s">
        <v>593</v>
      </c>
    </row>
    <row r="3" spans="2:15">
      <c r="G3" s="128"/>
    </row>
    <row r="4" spans="2:15">
      <c r="B4" s="296" t="s">
        <v>341</v>
      </c>
      <c r="C4" s="98">
        <v>2005</v>
      </c>
      <c r="D4" s="98">
        <v>2006</v>
      </c>
      <c r="E4" s="98">
        <v>2007</v>
      </c>
      <c r="F4" s="98">
        <v>2008</v>
      </c>
      <c r="G4" s="98">
        <v>2009</v>
      </c>
      <c r="H4" s="98">
        <v>2010</v>
      </c>
      <c r="I4" s="98">
        <v>2011</v>
      </c>
      <c r="J4" s="98">
        <v>2012</v>
      </c>
      <c r="K4" s="98">
        <v>2013</v>
      </c>
      <c r="L4" s="98">
        <v>2014</v>
      </c>
      <c r="M4" s="98">
        <v>2015</v>
      </c>
      <c r="N4" s="98">
        <v>2016</v>
      </c>
    </row>
    <row r="5" spans="2:15">
      <c r="B5" s="298" t="s">
        <v>483</v>
      </c>
      <c r="C5" s="299">
        <v>8686.0180700000019</v>
      </c>
      <c r="D5" s="299">
        <v>9589.1920300000002</v>
      </c>
      <c r="E5" s="299">
        <v>11669.52</v>
      </c>
      <c r="F5" s="299">
        <v>11703.318079999999</v>
      </c>
      <c r="G5" s="299">
        <v>12302.210680000002</v>
      </c>
      <c r="H5" s="299">
        <v>12020.049999999997</v>
      </c>
      <c r="I5" s="299">
        <v>12971.688390000007</v>
      </c>
      <c r="J5" s="299">
        <v>13884.387999999994</v>
      </c>
      <c r="K5" s="299">
        <v>14875.443690000006</v>
      </c>
      <c r="L5" s="299">
        <v>16145.349640000004</v>
      </c>
      <c r="M5" s="299">
        <v>18090.631000000005</v>
      </c>
      <c r="N5" s="299">
        <v>14549.474</v>
      </c>
    </row>
    <row r="6" spans="2:15">
      <c r="B6" s="132" t="s">
        <v>648</v>
      </c>
      <c r="C6" s="299">
        <v>819.51557000000003</v>
      </c>
      <c r="D6" s="299">
        <v>787.84421499999996</v>
      </c>
      <c r="E6" s="299">
        <v>859.68466999999976</v>
      </c>
      <c r="F6" s="299">
        <v>783.31047500000022</v>
      </c>
      <c r="G6" s="299">
        <v>584.83910999999989</v>
      </c>
      <c r="H6" s="299">
        <v>645.06399999999996</v>
      </c>
      <c r="I6" s="299">
        <v>513.78245999999979</v>
      </c>
      <c r="J6" s="299">
        <v>624.8130000000001</v>
      </c>
      <c r="K6" s="299">
        <v>547.32699999999988</v>
      </c>
      <c r="L6" s="299">
        <v>607.49804999999992</v>
      </c>
      <c r="M6" s="299">
        <v>501.34899999999999</v>
      </c>
      <c r="N6" s="299">
        <v>583.55200000000002</v>
      </c>
    </row>
    <row r="7" spans="2:15">
      <c r="B7" s="297" t="s">
        <v>482</v>
      </c>
      <c r="C7" s="300">
        <f>C6/C5</f>
        <v>9.4348821680496436E-2</v>
      </c>
      <c r="D7" s="300">
        <f t="shared" ref="D7:N7" si="0">D6/D5</f>
        <v>8.215960349268342E-2</v>
      </c>
      <c r="E7" s="300">
        <f t="shared" si="0"/>
        <v>7.3669240037293707E-2</v>
      </c>
      <c r="F7" s="300">
        <f t="shared" si="0"/>
        <v>6.693063194946508E-2</v>
      </c>
      <c r="G7" s="300">
        <f t="shared" si="0"/>
        <v>4.7539350870554248E-2</v>
      </c>
      <c r="H7" s="300">
        <f t="shared" si="0"/>
        <v>5.3665666948140824E-2</v>
      </c>
      <c r="I7" s="300">
        <f t="shared" si="0"/>
        <v>3.9607986605358129E-2</v>
      </c>
      <c r="J7" s="300">
        <f t="shared" si="0"/>
        <v>4.5001119242706299E-2</v>
      </c>
      <c r="K7" s="300">
        <f t="shared" si="0"/>
        <v>3.679399494940374E-2</v>
      </c>
      <c r="L7" s="300">
        <f t="shared" si="0"/>
        <v>3.762681289322637E-2</v>
      </c>
      <c r="M7" s="300">
        <f t="shared" si="0"/>
        <v>2.7713184797147201E-2</v>
      </c>
      <c r="N7" s="300">
        <f t="shared" si="0"/>
        <v>4.0108116623322601E-2</v>
      </c>
    </row>
    <row r="9" spans="2:15">
      <c r="L9" s="128"/>
      <c r="O9" s="184" t="s">
        <v>18</v>
      </c>
    </row>
    <row r="10" spans="2:15">
      <c r="B10" s="296" t="s">
        <v>296</v>
      </c>
      <c r="C10" s="98">
        <v>2005</v>
      </c>
      <c r="D10" s="98">
        <v>2006</v>
      </c>
      <c r="E10" s="98">
        <v>2007</v>
      </c>
      <c r="F10" s="98">
        <v>2008</v>
      </c>
      <c r="G10" s="98">
        <v>2009</v>
      </c>
      <c r="H10" s="98">
        <v>2010</v>
      </c>
      <c r="I10" s="98">
        <v>2011</v>
      </c>
      <c r="J10" s="98">
        <v>2012</v>
      </c>
      <c r="K10" s="98">
        <v>2013</v>
      </c>
      <c r="L10" s="98">
        <v>2014</v>
      </c>
      <c r="M10" s="98">
        <v>2015</v>
      </c>
      <c r="N10" s="98">
        <v>2016</v>
      </c>
    </row>
    <row r="11" spans="2:15">
      <c r="B11" s="297" t="s">
        <v>297</v>
      </c>
      <c r="C11" s="133">
        <v>9.4348821680496435</v>
      </c>
      <c r="D11" s="133">
        <v>8.2159603492683413</v>
      </c>
      <c r="E11" s="133">
        <v>7.3669240037293706</v>
      </c>
      <c r="F11" s="133">
        <v>6.6930631949465083</v>
      </c>
      <c r="G11" s="133">
        <v>4.7539350870554244</v>
      </c>
      <c r="H11" s="133">
        <v>5.3665666948140824</v>
      </c>
      <c r="I11" s="133">
        <v>3.9607986605358128</v>
      </c>
      <c r="J11" s="133">
        <v>4.5001119242706302</v>
      </c>
      <c r="K11" s="133">
        <v>3.6793994949403741</v>
      </c>
      <c r="L11" s="133">
        <v>3.7626812893226371</v>
      </c>
      <c r="M11" s="133">
        <v>2.7713184797147199</v>
      </c>
      <c r="N11" s="133">
        <v>4.0108116623322605</v>
      </c>
    </row>
    <row r="12" spans="2:15">
      <c r="B12" s="72" t="s">
        <v>298</v>
      </c>
      <c r="C12" s="134">
        <v>4.9348940126552732</v>
      </c>
      <c r="D12" s="134">
        <v>5.0239275106839205</v>
      </c>
      <c r="E12" s="134">
        <v>5.0881273942191712</v>
      </c>
      <c r="F12" s="134">
        <v>5.7819546223264728</v>
      </c>
      <c r="G12" s="134">
        <v>3.0460651175006204</v>
      </c>
      <c r="H12" s="134">
        <v>3.6220805220425984</v>
      </c>
      <c r="I12" s="134">
        <v>3.1724159726288059</v>
      </c>
      <c r="J12" s="134">
        <v>4.0472558646282168</v>
      </c>
      <c r="K12" s="134">
        <v>3.5690195314408779</v>
      </c>
      <c r="L12" s="134">
        <v>3.6218469112514842</v>
      </c>
      <c r="M12" s="134">
        <v>2.1984085253156143</v>
      </c>
      <c r="N12" s="134">
        <v>3.8683904400850553</v>
      </c>
    </row>
    <row r="13" spans="2:15">
      <c r="B13" s="72" t="s">
        <v>299</v>
      </c>
      <c r="C13" s="134">
        <v>28.174445101243528</v>
      </c>
      <c r="D13" s="134">
        <v>18.366923072605104</v>
      </c>
      <c r="E13" s="134">
        <v>22.255352156060624</v>
      </c>
      <c r="F13" s="134">
        <v>8.1694376747102115</v>
      </c>
      <c r="G13" s="134">
        <v>9.6287036427835169</v>
      </c>
      <c r="H13" s="134">
        <v>10.085478910390073</v>
      </c>
      <c r="I13" s="134">
        <v>9.4190030857770264</v>
      </c>
      <c r="J13" s="134">
        <v>10.506471820174188</v>
      </c>
      <c r="K13" s="134">
        <v>5.8830639591103742</v>
      </c>
      <c r="L13" s="134">
        <v>4.0983174218049481</v>
      </c>
      <c r="M13" s="134">
        <v>5.2362454383789361</v>
      </c>
      <c r="N13" s="134">
        <v>4.5745082457504269</v>
      </c>
    </row>
    <row r="14" spans="2:15">
      <c r="B14" s="72" t="s">
        <v>300</v>
      </c>
      <c r="C14" s="134">
        <v>18.536426891436932</v>
      </c>
      <c r="D14" s="134">
        <v>18.854686239134658</v>
      </c>
      <c r="E14" s="134">
        <v>3.859518308607194</v>
      </c>
      <c r="F14" s="134">
        <v>3.5991581152254253</v>
      </c>
      <c r="G14" s="134">
        <v>3.6311397647148564</v>
      </c>
      <c r="H14" s="134">
        <v>3.3316269199132109</v>
      </c>
      <c r="I14" s="134">
        <v>3.2818599917351317</v>
      </c>
      <c r="J14" s="134">
        <v>3.4988044984949687</v>
      </c>
      <c r="K14" s="134">
        <v>2.3055247014169256</v>
      </c>
      <c r="L14" s="134">
        <v>2.9838316087347816</v>
      </c>
      <c r="M14" s="134">
        <v>3.1176842047461721</v>
      </c>
      <c r="N14" s="134">
        <v>2.3048057433644096</v>
      </c>
    </row>
    <row r="15" spans="2:15">
      <c r="B15" s="72" t="s">
        <v>301</v>
      </c>
      <c r="C15" s="134" t="s">
        <v>244</v>
      </c>
      <c r="D15" s="134">
        <v>1.0379000937458149</v>
      </c>
      <c r="E15" s="134">
        <v>73.058859408356199</v>
      </c>
      <c r="F15" s="134">
        <v>1.465260446018839</v>
      </c>
      <c r="G15" s="134">
        <v>9.6268010140230405E-3</v>
      </c>
      <c r="H15" s="134">
        <v>4.3290689516189224E-2</v>
      </c>
      <c r="I15" s="134">
        <v>0.34135363330161461</v>
      </c>
      <c r="J15" s="134">
        <v>0.40738954754817996</v>
      </c>
      <c r="K15" s="134">
        <v>0.10568513119533528</v>
      </c>
      <c r="L15" s="134">
        <v>0.50375857252711043</v>
      </c>
      <c r="M15" s="134">
        <v>0.44956855920527888</v>
      </c>
      <c r="N15" s="134">
        <v>2.3519339242546331</v>
      </c>
    </row>
    <row r="16" spans="2:15">
      <c r="B16" s="72" t="s">
        <v>302</v>
      </c>
      <c r="C16" s="134">
        <v>8.9218050292800548</v>
      </c>
      <c r="D16" s="134">
        <v>76.639600249843838</v>
      </c>
      <c r="E16" s="134">
        <v>40.329808209356507</v>
      </c>
      <c r="F16" s="134">
        <v>38.409399005874384</v>
      </c>
      <c r="G16" s="134">
        <v>13.257575757575758</v>
      </c>
      <c r="H16" s="134" t="s">
        <v>244</v>
      </c>
      <c r="I16" s="134" t="s">
        <v>244</v>
      </c>
      <c r="J16" s="134" t="s">
        <v>244</v>
      </c>
      <c r="K16" s="134" t="s">
        <v>244</v>
      </c>
      <c r="L16" s="134">
        <v>1.7408123791102514</v>
      </c>
      <c r="M16" s="134">
        <v>5.1351351351351351</v>
      </c>
      <c r="N16" s="134">
        <v>0.589622641509434</v>
      </c>
    </row>
    <row r="17" spans="2:14">
      <c r="B17" s="72" t="s">
        <v>303</v>
      </c>
      <c r="C17" s="134">
        <v>2.1495083108519708</v>
      </c>
      <c r="D17" s="134">
        <v>41.122540250447223</v>
      </c>
      <c r="E17" s="134">
        <v>5.1431707073730415</v>
      </c>
      <c r="F17" s="134">
        <v>6.2648008006996294</v>
      </c>
      <c r="G17" s="134">
        <v>6.5313422855858532</v>
      </c>
      <c r="H17" s="134">
        <v>2.9445951181712511</v>
      </c>
      <c r="I17" s="134">
        <v>1.4152382114317086</v>
      </c>
      <c r="J17" s="134">
        <v>9.528688524590164</v>
      </c>
      <c r="K17" s="134">
        <v>7.7113980505700823</v>
      </c>
      <c r="L17" s="134">
        <v>8.0590576071999713</v>
      </c>
      <c r="M17" s="134">
        <v>20.351288914964616</v>
      </c>
      <c r="N17" s="134">
        <v>2.2300657789186591</v>
      </c>
    </row>
    <row r="18" spans="2:14">
      <c r="B18" s="72" t="s">
        <v>304</v>
      </c>
      <c r="C18" s="134">
        <v>27.147401908801701</v>
      </c>
      <c r="D18" s="134">
        <v>17.333944113605131</v>
      </c>
      <c r="E18" s="134">
        <v>10.358632193494579</v>
      </c>
      <c r="F18" s="134">
        <v>20.091233637445459</v>
      </c>
      <c r="G18" s="134">
        <v>22.090909261825214</v>
      </c>
      <c r="H18" s="134">
        <v>18.424279583077862</v>
      </c>
      <c r="I18" s="134">
        <v>16.039801361667465</v>
      </c>
      <c r="J18" s="134">
        <v>4.043790442923199</v>
      </c>
      <c r="K18" s="134">
        <v>9.7751521314544902</v>
      </c>
      <c r="L18" s="134">
        <v>6.9855036206201611</v>
      </c>
      <c r="M18" s="134">
        <v>5.9366235944748782</v>
      </c>
      <c r="N18" s="134">
        <v>16.408340931149084</v>
      </c>
    </row>
    <row r="19" spans="2:14">
      <c r="B19" s="72" t="s">
        <v>305</v>
      </c>
      <c r="C19" s="134">
        <v>6.6335494032834568</v>
      </c>
      <c r="D19" s="134">
        <v>11.30239520958084</v>
      </c>
      <c r="E19" s="134">
        <v>11.896274149034038</v>
      </c>
      <c r="F19" s="134">
        <v>12.088253573648228</v>
      </c>
      <c r="G19" s="134">
        <v>55.143794634240493</v>
      </c>
      <c r="H19" s="134">
        <v>46.834134176753246</v>
      </c>
      <c r="I19" s="134">
        <v>36.610647460081552</v>
      </c>
      <c r="J19" s="134">
        <v>30.594346049046322</v>
      </c>
      <c r="K19" s="134">
        <v>19.524383328607883</v>
      </c>
      <c r="L19" s="134">
        <v>10.796885477340073</v>
      </c>
      <c r="M19" s="134">
        <v>17.587837148396311</v>
      </c>
      <c r="N19" s="134">
        <v>22.324868470110612</v>
      </c>
    </row>
    <row r="20" spans="2:14">
      <c r="B20" s="72" t="s">
        <v>306</v>
      </c>
      <c r="C20" s="134" t="s">
        <v>244</v>
      </c>
      <c r="D20" s="134">
        <v>2.8999064546304956</v>
      </c>
      <c r="E20" s="134">
        <v>1.6447280591674902</v>
      </c>
      <c r="F20" s="134">
        <v>3.061859754372064</v>
      </c>
      <c r="G20" s="134">
        <v>20.626623582335419</v>
      </c>
      <c r="H20" s="134">
        <v>15.745060013627549</v>
      </c>
      <c r="I20" s="134">
        <v>3.5924101441342824</v>
      </c>
      <c r="J20" s="134">
        <v>0.45363001779324641</v>
      </c>
      <c r="K20" s="134" t="s">
        <v>244</v>
      </c>
      <c r="L20" s="134" t="s">
        <v>244</v>
      </c>
      <c r="M20" s="134" t="s">
        <v>244</v>
      </c>
      <c r="N20" s="134" t="s">
        <v>244</v>
      </c>
    </row>
    <row r="21" spans="2:14">
      <c r="B21" s="72" t="s">
        <v>307</v>
      </c>
      <c r="C21" s="134">
        <v>8.0279874792855832</v>
      </c>
      <c r="D21" s="134">
        <v>28.912697263645576</v>
      </c>
      <c r="E21" s="134" t="s">
        <v>244</v>
      </c>
      <c r="F21" s="134">
        <v>0.99636619388113934</v>
      </c>
      <c r="G21" s="134">
        <v>3.7027123483226267</v>
      </c>
      <c r="H21" s="134">
        <v>10.316494217894094</v>
      </c>
      <c r="I21" s="134">
        <v>33.44368187323375</v>
      </c>
      <c r="J21" s="134">
        <v>0.59073821621844913</v>
      </c>
      <c r="K21" s="134" t="s">
        <v>244</v>
      </c>
      <c r="L21" s="134" t="s">
        <v>244</v>
      </c>
      <c r="M21" s="134" t="s">
        <v>244</v>
      </c>
      <c r="N21" s="134" t="s">
        <v>244</v>
      </c>
    </row>
    <row r="22" spans="2:14">
      <c r="B22" s="72" t="s">
        <v>308</v>
      </c>
      <c r="C22" s="134">
        <v>10.455055020063995</v>
      </c>
      <c r="D22" s="134">
        <v>11.204116421615749</v>
      </c>
      <c r="E22" s="134">
        <v>11.815081553920328</v>
      </c>
      <c r="F22" s="134">
        <v>11.976348683274649</v>
      </c>
      <c r="G22" s="134">
        <v>11.332221976411489</v>
      </c>
      <c r="H22" s="134">
        <v>13.176302810221943</v>
      </c>
      <c r="I22" s="134">
        <v>3.7078251939335041</v>
      </c>
      <c r="J22" s="134">
        <v>3.3910695489984688</v>
      </c>
      <c r="K22" s="134">
        <v>2.7998940625362083</v>
      </c>
      <c r="L22" s="134">
        <v>3.9450615544198016</v>
      </c>
      <c r="M22" s="134">
        <v>4.6452775130096269</v>
      </c>
      <c r="N22" s="134">
        <v>3.4134679636488601</v>
      </c>
    </row>
    <row r="23" spans="2:14">
      <c r="B23" s="72" t="s">
        <v>309</v>
      </c>
      <c r="C23" s="134">
        <v>61.337546756094419</v>
      </c>
      <c r="D23" s="134">
        <v>70.535913450814178</v>
      </c>
      <c r="E23" s="134">
        <v>60.401730793704665</v>
      </c>
      <c r="F23" s="134">
        <v>66.967812728602766</v>
      </c>
      <c r="G23" s="134">
        <v>21.107197181971017</v>
      </c>
      <c r="H23" s="134">
        <v>51.776388378080171</v>
      </c>
      <c r="I23" s="134">
        <v>38.223402568574606</v>
      </c>
      <c r="J23" s="134">
        <v>50.27799841143765</v>
      </c>
      <c r="K23" s="134">
        <v>11.941825005864414</v>
      </c>
      <c r="L23" s="134">
        <v>48.88483212953409</v>
      </c>
      <c r="M23" s="134">
        <v>25.501607586178832</v>
      </c>
      <c r="N23" s="134">
        <v>27.040016717166441</v>
      </c>
    </row>
    <row r="24" spans="2:14">
      <c r="B24" s="72" t="s">
        <v>310</v>
      </c>
      <c r="C24" s="134">
        <v>2.8571428571428572</v>
      </c>
      <c r="D24" s="134">
        <v>12.534059945504088</v>
      </c>
      <c r="E24" s="134">
        <v>1.3617154484269838</v>
      </c>
      <c r="F24" s="134">
        <v>0.42829510914617297</v>
      </c>
      <c r="G24" s="134">
        <v>3.9174064067927437</v>
      </c>
      <c r="H24" s="134">
        <v>0.22116903633491314</v>
      </c>
      <c r="I24" s="134">
        <v>1.4448128848886785</v>
      </c>
      <c r="J24" s="134" t="s">
        <v>244</v>
      </c>
      <c r="K24" s="134">
        <v>0.12606366214938544</v>
      </c>
      <c r="L24" s="134">
        <v>1.9845207382417143E-2</v>
      </c>
      <c r="M24" s="134">
        <v>0.25852318629827115</v>
      </c>
      <c r="N24" s="134">
        <v>0.26975563313233886</v>
      </c>
    </row>
    <row r="25" spans="2:14">
      <c r="B25" s="72" t="s">
        <v>311</v>
      </c>
      <c r="C25" s="134">
        <v>5.1780520907387064</v>
      </c>
      <c r="D25" s="134">
        <v>0.38225996322897232</v>
      </c>
      <c r="E25" s="134">
        <v>2.2364971484661358</v>
      </c>
      <c r="F25" s="134">
        <v>2.0092015095401883</v>
      </c>
      <c r="G25" s="134">
        <v>0.40858600735454814</v>
      </c>
      <c r="H25" s="134">
        <v>9.6394209153853083</v>
      </c>
      <c r="I25" s="134">
        <v>5.6963677458377102</v>
      </c>
      <c r="J25" s="134">
        <v>5.0504894543433281</v>
      </c>
      <c r="K25" s="134">
        <v>5.5005268703898844</v>
      </c>
      <c r="L25" s="134">
        <v>6.6612744174708887</v>
      </c>
      <c r="M25" s="134">
        <v>7.1995096649071915</v>
      </c>
      <c r="N25" s="134">
        <v>8.9197988260965975</v>
      </c>
    </row>
    <row r="26" spans="2:14">
      <c r="B26" s="80"/>
      <c r="C26" s="135"/>
      <c r="D26" s="136"/>
      <c r="E26" s="136"/>
      <c r="F26" s="136"/>
      <c r="G26" s="136"/>
      <c r="H26" s="136"/>
      <c r="I26" s="136"/>
      <c r="J26" s="136"/>
      <c r="K26" s="136"/>
    </row>
    <row r="28" spans="2:14">
      <c r="B28" s="296" t="s">
        <v>312</v>
      </c>
      <c r="C28" s="98">
        <v>2005</v>
      </c>
      <c r="D28" s="98">
        <v>2006</v>
      </c>
      <c r="E28" s="98">
        <v>2007</v>
      </c>
      <c r="F28" s="98">
        <v>2008</v>
      </c>
      <c r="G28" s="98">
        <v>2009</v>
      </c>
      <c r="H28" s="98">
        <v>2010</v>
      </c>
      <c r="I28" s="98">
        <v>2011</v>
      </c>
      <c r="J28" s="98">
        <v>2012</v>
      </c>
      <c r="K28" s="98">
        <v>2013</v>
      </c>
      <c r="L28" s="98">
        <v>2014</v>
      </c>
      <c r="M28" s="98">
        <v>2015</v>
      </c>
      <c r="N28" s="98">
        <v>2016</v>
      </c>
    </row>
    <row r="29" spans="2:14">
      <c r="B29" s="297" t="s">
        <v>297</v>
      </c>
      <c r="C29" s="133">
        <v>9.4348821680496435</v>
      </c>
      <c r="D29" s="133">
        <v>8.2159603492683413</v>
      </c>
      <c r="E29" s="133">
        <v>7.3669240037293706</v>
      </c>
      <c r="F29" s="133">
        <v>6.6930631949465083</v>
      </c>
      <c r="G29" s="133">
        <v>4.7539350870554244</v>
      </c>
      <c r="H29" s="133">
        <v>5.3665666948140824</v>
      </c>
      <c r="I29" s="133">
        <v>3.9607986605358128</v>
      </c>
      <c r="J29" s="133">
        <v>4.5001119242706302</v>
      </c>
      <c r="K29" s="133">
        <v>3.6793994949403741</v>
      </c>
      <c r="L29" s="133">
        <v>3.7626812893226371</v>
      </c>
      <c r="M29" s="133">
        <v>2.7713184797147199</v>
      </c>
      <c r="N29" s="133">
        <v>4.0108116623322605</v>
      </c>
    </row>
    <row r="30" spans="2:14">
      <c r="B30" s="72" t="s">
        <v>313</v>
      </c>
      <c r="C30" s="134">
        <v>4.9348940126552732</v>
      </c>
      <c r="D30" s="134">
        <v>5.0239275106839205</v>
      </c>
      <c r="E30" s="134">
        <v>5.0881273942191712</v>
      </c>
      <c r="F30" s="134">
        <v>5.7819546223264728</v>
      </c>
      <c r="G30" s="134">
        <v>3.0460651175006204</v>
      </c>
      <c r="H30" s="134">
        <v>3.6220805220425984</v>
      </c>
      <c r="I30" s="134">
        <v>3.1724159726288059</v>
      </c>
      <c r="J30" s="134">
        <v>4.0472558646282168</v>
      </c>
      <c r="K30" s="134">
        <v>3.5690195314408779</v>
      </c>
      <c r="L30" s="134">
        <v>3.6218469112514842</v>
      </c>
      <c r="M30" s="134">
        <v>2.1984085253156143</v>
      </c>
      <c r="N30" s="134">
        <v>3.8683904400850553</v>
      </c>
    </row>
    <row r="31" spans="2:14">
      <c r="B31" s="72" t="s">
        <v>314</v>
      </c>
      <c r="C31" s="134">
        <v>28.174445101243528</v>
      </c>
      <c r="D31" s="134">
        <v>18.366923072605104</v>
      </c>
      <c r="E31" s="134">
        <v>22.255352156060624</v>
      </c>
      <c r="F31" s="134">
        <v>8.1694376747102115</v>
      </c>
      <c r="G31" s="134">
        <v>9.6287036427835169</v>
      </c>
      <c r="H31" s="134">
        <v>10.085478910390073</v>
      </c>
      <c r="I31" s="134">
        <v>9.4190030857770264</v>
      </c>
      <c r="J31" s="134">
        <v>10.506471820174188</v>
      </c>
      <c r="K31" s="134">
        <v>5.8830639591103742</v>
      </c>
      <c r="L31" s="134">
        <v>4.0983174218049481</v>
      </c>
      <c r="M31" s="134">
        <v>5.2362454383789361</v>
      </c>
      <c r="N31" s="134">
        <v>4.5745082457504269</v>
      </c>
    </row>
    <row r="32" spans="2:14">
      <c r="B32" s="72" t="s">
        <v>315</v>
      </c>
      <c r="C32" s="134">
        <v>18.057508952073356</v>
      </c>
      <c r="D32" s="134">
        <v>18.337374086941985</v>
      </c>
      <c r="E32" s="134">
        <v>5.882227091441683</v>
      </c>
      <c r="F32" s="134">
        <v>3.513746922571249</v>
      </c>
      <c r="G32" s="134">
        <v>3.4602584329888173</v>
      </c>
      <c r="H32" s="134">
        <v>3.016009926326257</v>
      </c>
      <c r="I32" s="134">
        <v>2.9159230167000829</v>
      </c>
      <c r="J32" s="134">
        <v>3.1313676313350207</v>
      </c>
      <c r="K32" s="134">
        <v>2.0668989794970423</v>
      </c>
      <c r="L32" s="134">
        <v>2.6742033131202305</v>
      </c>
      <c r="M32" s="134">
        <v>2.872988982525325</v>
      </c>
      <c r="N32" s="134">
        <v>2.3099332426187891</v>
      </c>
    </row>
    <row r="33" spans="2:14">
      <c r="B33" s="72" t="s">
        <v>316</v>
      </c>
      <c r="C33" s="134">
        <v>3.5153536195637067</v>
      </c>
      <c r="D33" s="134">
        <v>46.514935988620202</v>
      </c>
      <c r="E33" s="134">
        <v>12.803902439024389</v>
      </c>
      <c r="F33" s="134">
        <v>10.586408465335888</v>
      </c>
      <c r="G33" s="134">
        <v>6.7837274001538992</v>
      </c>
      <c r="H33" s="134">
        <v>2.6775648252536635</v>
      </c>
      <c r="I33" s="134">
        <v>1.3419713095788988</v>
      </c>
      <c r="J33" s="134">
        <v>8.7818696883852692</v>
      </c>
      <c r="K33" s="134">
        <v>7.2863211554800342</v>
      </c>
      <c r="L33" s="134">
        <v>7.825090427246356</v>
      </c>
      <c r="M33" s="134">
        <v>19.7561749057468</v>
      </c>
      <c r="N33" s="134">
        <v>2.1761055081458496</v>
      </c>
    </row>
    <row r="34" spans="2:14">
      <c r="B34" s="72" t="s">
        <v>317</v>
      </c>
      <c r="C34" s="134">
        <v>7.4406163784402128</v>
      </c>
      <c r="D34" s="134">
        <v>7.5937153472832266</v>
      </c>
      <c r="E34" s="134">
        <v>5.8756639485299615</v>
      </c>
      <c r="F34" s="134">
        <v>11.302035389178684</v>
      </c>
      <c r="G34" s="134">
        <v>31.450563462398744</v>
      </c>
      <c r="H34" s="134">
        <v>23.343355219695024</v>
      </c>
      <c r="I34" s="134">
        <v>14.864697418155915</v>
      </c>
      <c r="J34" s="134">
        <v>6.0074976569821938</v>
      </c>
      <c r="K34" s="134">
        <v>8.6656476194757914</v>
      </c>
      <c r="L34" s="134">
        <v>5.0485981632301957</v>
      </c>
      <c r="M34" s="134">
        <v>6.5058915841218967</v>
      </c>
      <c r="N34" s="134">
        <v>11.621716533220958</v>
      </c>
    </row>
    <row r="35" spans="2:14">
      <c r="B35" s="72" t="s">
        <v>318</v>
      </c>
      <c r="C35" s="134">
        <v>10.440861691385285</v>
      </c>
      <c r="D35" s="134">
        <v>11.323892023588261</v>
      </c>
      <c r="E35" s="134">
        <v>11.705707234519828</v>
      </c>
      <c r="F35" s="134">
        <v>11.795582855946375</v>
      </c>
      <c r="G35" s="134">
        <v>11.26253831065592</v>
      </c>
      <c r="H35" s="134">
        <v>13.152625788408404</v>
      </c>
      <c r="I35" s="134">
        <v>3.9755453944068453</v>
      </c>
      <c r="J35" s="134">
        <v>3.3553849612004014</v>
      </c>
      <c r="K35" s="134">
        <v>2.7824600924379528</v>
      </c>
      <c r="L35" s="134">
        <v>3.9193498848812203</v>
      </c>
      <c r="M35" s="134">
        <v>4.6121089912114135</v>
      </c>
      <c r="N35" s="134">
        <v>3.3919738758784068</v>
      </c>
    </row>
    <row r="36" spans="2:14">
      <c r="B36" s="72" t="s">
        <v>319</v>
      </c>
      <c r="C36" s="134">
        <v>59.795303277659187</v>
      </c>
      <c r="D36" s="134">
        <v>67.712671423645205</v>
      </c>
      <c r="E36" s="134">
        <v>53.355748575698151</v>
      </c>
      <c r="F36" s="134">
        <v>59.189573306631345</v>
      </c>
      <c r="G36" s="134">
        <v>19.995507188498401</v>
      </c>
      <c r="H36" s="134">
        <v>46.400922418053042</v>
      </c>
      <c r="I36" s="134">
        <v>32.950764006791175</v>
      </c>
      <c r="J36" s="134">
        <v>46.819526627218941</v>
      </c>
      <c r="K36" s="134">
        <v>11.600211393373911</v>
      </c>
      <c r="L36" s="134">
        <v>40.741475675496901</v>
      </c>
      <c r="M36" s="134">
        <v>20.422626788036418</v>
      </c>
      <c r="N36" s="134">
        <v>16.411516411516413</v>
      </c>
    </row>
    <row r="37" spans="2:14">
      <c r="B37" s="72" t="s">
        <v>320</v>
      </c>
      <c r="C37" s="134">
        <v>5.1780520907387064</v>
      </c>
      <c r="D37" s="134">
        <v>0.38225996322897232</v>
      </c>
      <c r="E37" s="134">
        <v>2.2364971484661358</v>
      </c>
      <c r="F37" s="134">
        <v>2.0092015095401883</v>
      </c>
      <c r="G37" s="134">
        <v>0.40858600735454814</v>
      </c>
      <c r="H37" s="134">
        <v>9.6394209153853083</v>
      </c>
      <c r="I37" s="134">
        <v>5.6963677458377102</v>
      </c>
      <c r="J37" s="134">
        <v>5.0504894543433281</v>
      </c>
      <c r="K37" s="134">
        <v>5.5005268703898844</v>
      </c>
      <c r="L37" s="134">
        <v>6.6612744174708887</v>
      </c>
      <c r="M37" s="134">
        <v>7.1995096649071915</v>
      </c>
      <c r="N37" s="134">
        <v>8.9197988260965975</v>
      </c>
    </row>
    <row r="40" spans="2:14">
      <c r="B40" s="188" t="s">
        <v>444</v>
      </c>
      <c r="C40" s="294" t="s">
        <v>198</v>
      </c>
    </row>
    <row r="41" spans="2:14">
      <c r="B41" s="188" t="s">
        <v>330</v>
      </c>
      <c r="C41" s="294" t="s">
        <v>1002</v>
      </c>
    </row>
    <row r="42" spans="2:14">
      <c r="B42" s="294" t="s">
        <v>446</v>
      </c>
      <c r="C42" s="183" t="s">
        <v>1003</v>
      </c>
    </row>
    <row r="43" spans="2:14">
      <c r="B43" s="294" t="s">
        <v>447</v>
      </c>
      <c r="C43" s="182" t="s">
        <v>1004</v>
      </c>
    </row>
    <row r="44" spans="2:14">
      <c r="C44" s="182" t="s">
        <v>469</v>
      </c>
    </row>
    <row r="45" spans="2:14">
      <c r="B45" s="294" t="s">
        <v>329</v>
      </c>
      <c r="C45" s="294" t="s">
        <v>470</v>
      </c>
    </row>
  </sheetData>
  <hyperlinks>
    <hyperlink ref="B1" location="'NČI 2014+ v14 '!N71" display="zpět" xr:uid="{00000000-0004-0000-4400-000000000000}"/>
    <hyperlink ref="C44" r:id="rId1" xr:uid="{00000000-0004-0000-4400-000001000000}"/>
    <hyperlink ref="C43" r:id="rId2" xr:uid="{00000000-0004-0000-4400-000002000000}"/>
  </hyperlink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U44"/>
  <sheetViews>
    <sheetView workbookViewId="0">
      <pane xSplit="2" ySplit="6" topLeftCell="C7" activePane="bottomRight" state="frozen"/>
      <selection activeCell="C6" sqref="C6"/>
      <selection pane="topRight" activeCell="C6" sqref="C6"/>
      <selection pane="bottomLeft" activeCell="C6" sqref="C6"/>
      <selection pane="bottomRight" activeCell="C7" sqref="C7"/>
    </sheetView>
  </sheetViews>
  <sheetFormatPr defaultRowHeight="14.5"/>
  <cols>
    <col min="1" max="1" width="2.54296875" customWidth="1"/>
    <col min="2" max="2" width="17.26953125" customWidth="1"/>
    <col min="3" max="11" width="8.81640625" customWidth="1"/>
    <col min="14" max="14" width="8.7265625" customWidth="1"/>
  </cols>
  <sheetData>
    <row r="1" spans="2:21">
      <c r="B1" s="182" t="s">
        <v>295</v>
      </c>
    </row>
    <row r="2" spans="2:21">
      <c r="B2" s="84" t="s">
        <v>322</v>
      </c>
      <c r="C2" s="75"/>
      <c r="D2" s="75"/>
      <c r="E2" s="75"/>
      <c r="F2" s="91"/>
      <c r="G2" s="153"/>
      <c r="H2" s="153"/>
      <c r="I2" s="153"/>
      <c r="J2" s="153"/>
      <c r="K2" s="153"/>
      <c r="L2" s="153"/>
      <c r="M2" s="153"/>
      <c r="N2" s="153"/>
      <c r="O2" s="153"/>
      <c r="P2" s="44"/>
      <c r="Q2" s="153"/>
    </row>
    <row r="3" spans="2:21" s="75" customFormat="1">
      <c r="B3" s="83" t="s">
        <v>663</v>
      </c>
      <c r="C3" s="83"/>
      <c r="D3" s="83"/>
      <c r="E3" s="83"/>
      <c r="F3" s="83"/>
      <c r="G3" s="83"/>
      <c r="H3" s="83"/>
      <c r="I3" s="83"/>
      <c r="J3" s="83"/>
      <c r="K3" s="90"/>
      <c r="Q3" s="153"/>
    </row>
    <row r="4" spans="2:21" s="75" customFormat="1">
      <c r="B4" s="189" t="s">
        <v>710</v>
      </c>
      <c r="C4" s="83"/>
      <c r="D4" s="83"/>
      <c r="E4" s="83"/>
      <c r="F4" s="83"/>
      <c r="G4" s="83"/>
      <c r="H4" s="83"/>
      <c r="I4" s="83"/>
      <c r="J4" s="83"/>
      <c r="K4" s="90"/>
      <c r="Q4" s="153"/>
    </row>
    <row r="5" spans="2:21">
      <c r="B5" s="153"/>
      <c r="C5" s="153"/>
      <c r="D5" s="153"/>
      <c r="E5" s="153"/>
      <c r="F5" s="153"/>
      <c r="G5" s="153"/>
      <c r="H5" s="153"/>
      <c r="I5" s="153"/>
      <c r="J5" s="75"/>
      <c r="K5" s="77"/>
      <c r="L5" s="153"/>
      <c r="M5" s="153"/>
      <c r="N5" s="153"/>
      <c r="O5" s="153"/>
      <c r="P5" s="153"/>
      <c r="U5" s="67" t="s">
        <v>128</v>
      </c>
    </row>
    <row r="6" spans="2:21">
      <c r="B6" s="68" t="s">
        <v>296</v>
      </c>
      <c r="C6" s="69">
        <v>2000</v>
      </c>
      <c r="D6" s="69">
        <v>2001</v>
      </c>
      <c r="E6" s="69">
        <v>2002</v>
      </c>
      <c r="F6" s="69">
        <v>2003</v>
      </c>
      <c r="G6" s="69">
        <v>2004</v>
      </c>
      <c r="H6" s="69">
        <v>2005</v>
      </c>
      <c r="I6" s="69">
        <v>2006</v>
      </c>
      <c r="J6" s="69">
        <v>2007</v>
      </c>
      <c r="K6" s="69">
        <v>2008</v>
      </c>
      <c r="L6" s="69">
        <v>2009</v>
      </c>
      <c r="M6" s="69">
        <v>2010</v>
      </c>
      <c r="N6" s="69">
        <v>2011</v>
      </c>
      <c r="O6" s="69">
        <v>2012</v>
      </c>
      <c r="P6" s="69">
        <v>2013</v>
      </c>
      <c r="Q6" s="69">
        <v>2014</v>
      </c>
      <c r="R6" s="186">
        <v>2015</v>
      </c>
      <c r="S6" s="186">
        <v>2016</v>
      </c>
      <c r="T6" s="186">
        <v>2017</v>
      </c>
    </row>
    <row r="7" spans="2:21">
      <c r="B7" s="70" t="s">
        <v>297</v>
      </c>
      <c r="C7" s="88">
        <v>6539</v>
      </c>
      <c r="D7" s="88">
        <v>-8551</v>
      </c>
      <c r="E7" s="88">
        <v>12290</v>
      </c>
      <c r="F7" s="88">
        <v>25789</v>
      </c>
      <c r="G7" s="88">
        <v>18635</v>
      </c>
      <c r="H7" s="88">
        <v>36229</v>
      </c>
      <c r="I7" s="88">
        <v>34720</v>
      </c>
      <c r="J7" s="88">
        <v>83945</v>
      </c>
      <c r="K7" s="88">
        <v>71790</v>
      </c>
      <c r="L7" s="88">
        <v>28344</v>
      </c>
      <c r="M7" s="88">
        <v>15648</v>
      </c>
      <c r="N7" s="88">
        <v>16889</v>
      </c>
      <c r="O7" s="88">
        <v>10293</v>
      </c>
      <c r="P7" s="88">
        <v>-1297</v>
      </c>
      <c r="Q7" s="88">
        <v>21661</v>
      </c>
      <c r="R7" s="191">
        <v>15977</v>
      </c>
      <c r="S7" s="191">
        <v>20064</v>
      </c>
      <c r="T7" s="191">
        <v>28273</v>
      </c>
      <c r="U7" s="86"/>
    </row>
    <row r="8" spans="2:21">
      <c r="B8" s="72" t="s">
        <v>298</v>
      </c>
      <c r="C8" s="87">
        <v>-1757</v>
      </c>
      <c r="D8" s="87">
        <v>-6829</v>
      </c>
      <c r="E8" s="87">
        <v>5463</v>
      </c>
      <c r="F8" s="87">
        <v>7074</v>
      </c>
      <c r="G8" s="87">
        <v>6708</v>
      </c>
      <c r="H8" s="87">
        <v>11769</v>
      </c>
      <c r="I8" s="87">
        <v>6260</v>
      </c>
      <c r="J8" s="87">
        <v>22984</v>
      </c>
      <c r="K8" s="87">
        <v>19044</v>
      </c>
      <c r="L8" s="87">
        <v>13692</v>
      </c>
      <c r="M8" s="87">
        <v>5606</v>
      </c>
      <c r="N8" s="87">
        <v>5751</v>
      </c>
      <c r="O8" s="87">
        <v>3351</v>
      </c>
      <c r="P8" s="87">
        <v>-5297</v>
      </c>
      <c r="Q8" s="87">
        <v>13372</v>
      </c>
      <c r="R8" s="87">
        <v>6031</v>
      </c>
      <c r="S8" s="87">
        <v>10271</v>
      </c>
      <c r="T8" s="87">
        <v>10880</v>
      </c>
      <c r="U8" s="86"/>
    </row>
    <row r="9" spans="2:21">
      <c r="B9" s="72" t="s">
        <v>299</v>
      </c>
      <c r="C9" s="87">
        <v>6525</v>
      </c>
      <c r="D9" s="87">
        <v>4857</v>
      </c>
      <c r="E9" s="87">
        <v>6661</v>
      </c>
      <c r="F9" s="87">
        <v>9538</v>
      </c>
      <c r="G9" s="87">
        <v>9584</v>
      </c>
      <c r="H9" s="87">
        <v>14774</v>
      </c>
      <c r="I9" s="87">
        <v>16472</v>
      </c>
      <c r="J9" s="87">
        <v>24504</v>
      </c>
      <c r="K9" s="87">
        <v>25873</v>
      </c>
      <c r="L9" s="87">
        <v>14345</v>
      </c>
      <c r="M9" s="87">
        <v>14673</v>
      </c>
      <c r="N9" s="87">
        <v>12449</v>
      </c>
      <c r="O9" s="87">
        <v>10795</v>
      </c>
      <c r="P9" s="87">
        <v>9226</v>
      </c>
      <c r="Q9" s="87">
        <v>10692</v>
      </c>
      <c r="R9" s="87">
        <v>10024</v>
      </c>
      <c r="S9" s="87">
        <v>10072</v>
      </c>
      <c r="T9" s="87">
        <v>11738</v>
      </c>
      <c r="U9" s="86"/>
    </row>
    <row r="10" spans="2:21">
      <c r="B10" s="72" t="s">
        <v>300</v>
      </c>
      <c r="C10" s="87">
        <v>482</v>
      </c>
      <c r="D10" s="87">
        <v>94</v>
      </c>
      <c r="E10" s="87">
        <v>1024</v>
      </c>
      <c r="F10" s="87">
        <v>1229</v>
      </c>
      <c r="G10" s="87">
        <v>670</v>
      </c>
      <c r="H10" s="87">
        <v>2316</v>
      </c>
      <c r="I10" s="87">
        <v>2038</v>
      </c>
      <c r="J10" s="87">
        <v>2582</v>
      </c>
      <c r="K10" s="87">
        <v>2256</v>
      </c>
      <c r="L10" s="87">
        <v>755</v>
      </c>
      <c r="M10" s="87">
        <v>546</v>
      </c>
      <c r="N10" s="87">
        <v>362</v>
      </c>
      <c r="O10" s="87">
        <v>322</v>
      </c>
      <c r="P10" s="87">
        <v>326</v>
      </c>
      <c r="Q10" s="87">
        <v>584</v>
      </c>
      <c r="R10" s="87">
        <v>867</v>
      </c>
      <c r="S10" s="87">
        <v>644</v>
      </c>
      <c r="T10" s="87">
        <v>1286</v>
      </c>
      <c r="U10" s="86"/>
    </row>
    <row r="11" spans="2:21">
      <c r="B11" s="72" t="s">
        <v>301</v>
      </c>
      <c r="C11" s="87">
        <v>494</v>
      </c>
      <c r="D11" s="87">
        <v>-61</v>
      </c>
      <c r="E11" s="87">
        <v>832</v>
      </c>
      <c r="F11" s="87">
        <v>2013</v>
      </c>
      <c r="G11" s="87">
        <v>458</v>
      </c>
      <c r="H11" s="87">
        <v>2311</v>
      </c>
      <c r="I11" s="87">
        <v>3124</v>
      </c>
      <c r="J11" s="87">
        <v>6090</v>
      </c>
      <c r="K11" s="87">
        <v>7953</v>
      </c>
      <c r="L11" s="87">
        <v>1683</v>
      </c>
      <c r="M11" s="87">
        <v>-244</v>
      </c>
      <c r="N11" s="87">
        <v>775</v>
      </c>
      <c r="O11" s="87">
        <v>1213</v>
      </c>
      <c r="P11" s="87">
        <v>1333</v>
      </c>
      <c r="Q11" s="87">
        <v>1741</v>
      </c>
      <c r="R11" s="87">
        <v>1939</v>
      </c>
      <c r="S11" s="87">
        <v>2207</v>
      </c>
      <c r="T11" s="87">
        <v>2363</v>
      </c>
      <c r="U11" s="86"/>
    </row>
    <row r="12" spans="2:21">
      <c r="B12" s="72" t="s">
        <v>302</v>
      </c>
      <c r="C12" s="87">
        <v>-310</v>
      </c>
      <c r="D12" s="87">
        <v>-512</v>
      </c>
      <c r="E12" s="87">
        <v>408</v>
      </c>
      <c r="F12" s="87">
        <v>237</v>
      </c>
      <c r="G12" s="87">
        <v>456</v>
      </c>
      <c r="H12" s="87">
        <v>-345</v>
      </c>
      <c r="I12" s="87">
        <v>103</v>
      </c>
      <c r="J12" s="87">
        <v>2329</v>
      </c>
      <c r="K12" s="87">
        <v>415</v>
      </c>
      <c r="L12" s="87">
        <v>-1042</v>
      </c>
      <c r="M12" s="87">
        <v>-408</v>
      </c>
      <c r="N12" s="87">
        <v>-573</v>
      </c>
      <c r="O12" s="87">
        <v>-1187</v>
      </c>
      <c r="P12" s="87">
        <v>-1057</v>
      </c>
      <c r="Q12" s="87">
        <v>-629</v>
      </c>
      <c r="R12" s="87">
        <v>-928</v>
      </c>
      <c r="S12" s="87">
        <v>-703</v>
      </c>
      <c r="T12" s="87">
        <v>-410</v>
      </c>
      <c r="U12" s="86"/>
    </row>
    <row r="13" spans="2:21">
      <c r="B13" s="72" t="s">
        <v>303</v>
      </c>
      <c r="C13" s="87">
        <v>632</v>
      </c>
      <c r="D13" s="87">
        <v>17</v>
      </c>
      <c r="E13" s="87">
        <v>1365</v>
      </c>
      <c r="F13" s="87">
        <v>2072</v>
      </c>
      <c r="G13" s="87">
        <v>1590</v>
      </c>
      <c r="H13" s="87">
        <v>1266</v>
      </c>
      <c r="I13" s="87">
        <v>-124</v>
      </c>
      <c r="J13" s="87">
        <v>6941</v>
      </c>
      <c r="K13" s="87">
        <v>3489</v>
      </c>
      <c r="L13" s="87">
        <v>-422</v>
      </c>
      <c r="M13" s="87">
        <v>-516</v>
      </c>
      <c r="N13" s="87">
        <v>-226</v>
      </c>
      <c r="O13" s="87">
        <v>-518</v>
      </c>
      <c r="P13" s="87">
        <v>-427</v>
      </c>
      <c r="Q13" s="87">
        <v>-594</v>
      </c>
      <c r="R13" s="87">
        <v>-221</v>
      </c>
      <c r="S13" s="87">
        <v>-678</v>
      </c>
      <c r="T13" s="87">
        <v>433</v>
      </c>
      <c r="U13" s="86"/>
    </row>
    <row r="14" spans="2:21">
      <c r="B14" s="72" t="s">
        <v>304</v>
      </c>
      <c r="C14" s="87">
        <v>545</v>
      </c>
      <c r="D14" s="87">
        <v>-509</v>
      </c>
      <c r="E14" s="87">
        <v>266</v>
      </c>
      <c r="F14" s="87">
        <v>816</v>
      </c>
      <c r="G14" s="87">
        <v>-122</v>
      </c>
      <c r="H14" s="87">
        <v>1424</v>
      </c>
      <c r="I14" s="87">
        <v>1420</v>
      </c>
      <c r="J14" s="87">
        <v>2418</v>
      </c>
      <c r="K14" s="87">
        <v>2452</v>
      </c>
      <c r="L14" s="87">
        <v>809</v>
      </c>
      <c r="M14" s="87">
        <v>46</v>
      </c>
      <c r="N14" s="87">
        <v>254</v>
      </c>
      <c r="O14" s="87">
        <v>-212</v>
      </c>
      <c r="P14" s="87">
        <v>-97</v>
      </c>
      <c r="Q14" s="87">
        <v>153</v>
      </c>
      <c r="R14" s="87">
        <v>663</v>
      </c>
      <c r="S14" s="87">
        <v>422</v>
      </c>
      <c r="T14" s="87">
        <v>618</v>
      </c>
      <c r="U14" s="86"/>
    </row>
    <row r="15" spans="2:21">
      <c r="B15" s="72" t="s">
        <v>305</v>
      </c>
      <c r="C15" s="87">
        <v>-41</v>
      </c>
      <c r="D15" s="87">
        <v>-712</v>
      </c>
      <c r="E15" s="87">
        <v>-125</v>
      </c>
      <c r="F15" s="87">
        <v>47</v>
      </c>
      <c r="G15" s="87">
        <v>290</v>
      </c>
      <c r="H15" s="87">
        <v>1375</v>
      </c>
      <c r="I15" s="87">
        <v>1475</v>
      </c>
      <c r="J15" s="87">
        <v>2033</v>
      </c>
      <c r="K15" s="87">
        <v>1580</v>
      </c>
      <c r="L15" s="87">
        <v>-468</v>
      </c>
      <c r="M15" s="87">
        <v>-67</v>
      </c>
      <c r="N15" s="87">
        <v>-388</v>
      </c>
      <c r="O15" s="87">
        <v>-552</v>
      </c>
      <c r="P15" s="87">
        <v>-570</v>
      </c>
      <c r="Q15" s="87">
        <v>-223</v>
      </c>
      <c r="R15" s="87">
        <v>85</v>
      </c>
      <c r="S15" s="87">
        <v>-552</v>
      </c>
      <c r="T15" s="87">
        <v>366</v>
      </c>
      <c r="U15" s="86"/>
    </row>
    <row r="16" spans="2:21">
      <c r="B16" s="72" t="s">
        <v>306</v>
      </c>
      <c r="C16" s="87">
        <v>345</v>
      </c>
      <c r="D16" s="87">
        <v>-498</v>
      </c>
      <c r="E16" s="87">
        <v>-65</v>
      </c>
      <c r="F16" s="87">
        <v>-339</v>
      </c>
      <c r="G16" s="87">
        <v>186</v>
      </c>
      <c r="H16" s="87">
        <v>998</v>
      </c>
      <c r="I16" s="87">
        <v>1643</v>
      </c>
      <c r="J16" s="87">
        <v>3074</v>
      </c>
      <c r="K16" s="87">
        <v>3120</v>
      </c>
      <c r="L16" s="87">
        <v>503</v>
      </c>
      <c r="M16" s="87">
        <v>434</v>
      </c>
      <c r="N16" s="87">
        <v>204</v>
      </c>
      <c r="O16" s="87">
        <v>47</v>
      </c>
      <c r="P16" s="87">
        <v>-140</v>
      </c>
      <c r="Q16" s="87">
        <v>100</v>
      </c>
      <c r="R16" s="87">
        <v>-85</v>
      </c>
      <c r="S16" s="87">
        <v>639</v>
      </c>
      <c r="T16" s="87">
        <v>1267</v>
      </c>
      <c r="U16" s="86"/>
    </row>
    <row r="17" spans="2:21">
      <c r="B17" s="72" t="s">
        <v>307</v>
      </c>
      <c r="C17" s="87">
        <v>-70</v>
      </c>
      <c r="D17" s="87">
        <v>-354</v>
      </c>
      <c r="E17" s="87">
        <v>-226</v>
      </c>
      <c r="F17" s="87">
        <v>505</v>
      </c>
      <c r="G17" s="87">
        <v>-136</v>
      </c>
      <c r="H17" s="87">
        <v>922</v>
      </c>
      <c r="I17" s="87">
        <v>538</v>
      </c>
      <c r="J17" s="87">
        <v>1539</v>
      </c>
      <c r="K17" s="87">
        <v>966</v>
      </c>
      <c r="L17" s="87">
        <v>-772</v>
      </c>
      <c r="M17" s="87">
        <v>-675</v>
      </c>
      <c r="N17" s="87">
        <v>-352</v>
      </c>
      <c r="O17" s="87">
        <v>-655</v>
      </c>
      <c r="P17" s="87">
        <v>-789</v>
      </c>
      <c r="Q17" s="87">
        <v>-768</v>
      </c>
      <c r="R17" s="87">
        <v>-591</v>
      </c>
      <c r="S17" s="87">
        <v>-833</v>
      </c>
      <c r="T17" s="87">
        <v>-188</v>
      </c>
      <c r="U17" s="86"/>
    </row>
    <row r="18" spans="2:21">
      <c r="B18" s="72" t="s">
        <v>308</v>
      </c>
      <c r="C18" s="87">
        <v>775</v>
      </c>
      <c r="D18" s="87">
        <v>-1463</v>
      </c>
      <c r="E18" s="87">
        <v>-827</v>
      </c>
      <c r="F18" s="87">
        <v>2862</v>
      </c>
      <c r="G18" s="87">
        <v>1596</v>
      </c>
      <c r="H18" s="87">
        <v>1028</v>
      </c>
      <c r="I18" s="87">
        <v>2360</v>
      </c>
      <c r="J18" s="87">
        <v>7374</v>
      </c>
      <c r="K18" s="87">
        <v>4678</v>
      </c>
      <c r="L18" s="87">
        <v>2998</v>
      </c>
      <c r="M18" s="87">
        <v>1472</v>
      </c>
      <c r="N18" s="87">
        <v>1748</v>
      </c>
      <c r="O18" s="87">
        <v>1707</v>
      </c>
      <c r="P18" s="87">
        <v>654</v>
      </c>
      <c r="Q18" s="87">
        <v>1372</v>
      </c>
      <c r="R18" s="87">
        <v>1507</v>
      </c>
      <c r="S18" s="87">
        <v>2334</v>
      </c>
      <c r="T18" s="87">
        <v>3161</v>
      </c>
      <c r="U18" s="86"/>
    </row>
    <row r="19" spans="2:21">
      <c r="B19" s="72" t="s">
        <v>309</v>
      </c>
      <c r="C19" s="87">
        <v>287</v>
      </c>
      <c r="D19" s="87">
        <v>-377</v>
      </c>
      <c r="E19" s="87">
        <v>-632</v>
      </c>
      <c r="F19" s="87">
        <v>312</v>
      </c>
      <c r="G19" s="87">
        <v>-815</v>
      </c>
      <c r="H19" s="87">
        <v>34</v>
      </c>
      <c r="I19" s="87">
        <v>603</v>
      </c>
      <c r="J19" s="87">
        <v>1424</v>
      </c>
      <c r="K19" s="87">
        <v>-339</v>
      </c>
      <c r="L19" s="87">
        <v>-525</v>
      </c>
      <c r="M19" s="87">
        <v>-534</v>
      </c>
      <c r="N19" s="87">
        <v>-144</v>
      </c>
      <c r="O19" s="87">
        <v>-631</v>
      </c>
      <c r="P19" s="87">
        <v>-745</v>
      </c>
      <c r="Q19" s="87">
        <v>-584</v>
      </c>
      <c r="R19" s="87">
        <v>-491</v>
      </c>
      <c r="S19" s="87">
        <v>-761</v>
      </c>
      <c r="T19" s="87">
        <v>-393</v>
      </c>
      <c r="U19" s="86"/>
    </row>
    <row r="20" spans="2:21">
      <c r="B20" s="72" t="s">
        <v>310</v>
      </c>
      <c r="C20" s="87">
        <v>433</v>
      </c>
      <c r="D20" s="87">
        <v>-118</v>
      </c>
      <c r="E20" s="87">
        <v>-270</v>
      </c>
      <c r="F20" s="87">
        <v>-66</v>
      </c>
      <c r="G20" s="87">
        <v>-399</v>
      </c>
      <c r="H20" s="87">
        <v>31</v>
      </c>
      <c r="I20" s="87">
        <v>11</v>
      </c>
      <c r="J20" s="87">
        <v>751</v>
      </c>
      <c r="K20" s="87">
        <v>373</v>
      </c>
      <c r="L20" s="87">
        <v>-337</v>
      </c>
      <c r="M20" s="87">
        <v>-726</v>
      </c>
      <c r="N20" s="87">
        <v>-456</v>
      </c>
      <c r="O20" s="87">
        <v>-737</v>
      </c>
      <c r="P20" s="87">
        <v>-625</v>
      </c>
      <c r="Q20" s="87">
        <v>-517</v>
      </c>
      <c r="R20" s="87">
        <v>-142</v>
      </c>
      <c r="S20" s="87">
        <v>-647</v>
      </c>
      <c r="T20" s="87">
        <v>-337</v>
      </c>
      <c r="U20" s="86"/>
    </row>
    <row r="21" spans="2:21">
      <c r="B21" s="72" t="s">
        <v>311</v>
      </c>
      <c r="C21" s="87">
        <v>-1801</v>
      </c>
      <c r="D21" s="87">
        <v>-2086</v>
      </c>
      <c r="E21" s="87">
        <v>-1584</v>
      </c>
      <c r="F21" s="87">
        <v>-511</v>
      </c>
      <c r="G21" s="87">
        <v>-1431</v>
      </c>
      <c r="H21" s="87">
        <v>-1674</v>
      </c>
      <c r="I21" s="87">
        <v>-1203</v>
      </c>
      <c r="J21" s="87">
        <v>-98</v>
      </c>
      <c r="K21" s="87">
        <v>-70</v>
      </c>
      <c r="L21" s="87">
        <v>-2875</v>
      </c>
      <c r="M21" s="87">
        <v>-3959</v>
      </c>
      <c r="N21" s="87">
        <v>-2515</v>
      </c>
      <c r="O21" s="87">
        <v>-2650</v>
      </c>
      <c r="P21" s="87">
        <v>-3089</v>
      </c>
      <c r="Q21" s="87">
        <v>-3038</v>
      </c>
      <c r="R21" s="87">
        <v>-2681</v>
      </c>
      <c r="S21" s="87">
        <v>-2351</v>
      </c>
      <c r="T21" s="87">
        <v>-2511</v>
      </c>
      <c r="U21" s="86"/>
    </row>
    <row r="22" spans="2:21">
      <c r="B22" s="153"/>
      <c r="C22" s="77"/>
      <c r="D22" s="77"/>
      <c r="E22" s="77"/>
      <c r="F22" s="77"/>
      <c r="G22" s="153"/>
      <c r="H22" s="153"/>
      <c r="I22" s="153"/>
      <c r="J22" s="153"/>
      <c r="K22" s="153"/>
      <c r="L22" s="153"/>
      <c r="M22" s="153"/>
      <c r="N22" s="153"/>
      <c r="O22" s="153"/>
      <c r="P22" s="153"/>
      <c r="Q22" s="153"/>
      <c r="R22" s="294"/>
      <c r="S22" s="294"/>
      <c r="T22" s="294"/>
    </row>
    <row r="23" spans="2:21">
      <c r="B23" s="153"/>
      <c r="C23" s="77"/>
      <c r="D23" s="77"/>
      <c r="E23" s="77"/>
      <c r="F23" s="77"/>
      <c r="G23" s="153"/>
      <c r="H23" s="153"/>
      <c r="I23" s="153"/>
      <c r="J23" s="153"/>
      <c r="K23" s="153"/>
      <c r="L23" s="153"/>
      <c r="M23" s="153"/>
      <c r="N23" s="153"/>
      <c r="O23" s="153"/>
      <c r="P23" s="153"/>
      <c r="Q23" s="153"/>
      <c r="R23" s="294"/>
      <c r="S23" s="294"/>
      <c r="T23" s="294"/>
    </row>
    <row r="24" spans="2:21">
      <c r="B24" s="68" t="s">
        <v>312</v>
      </c>
      <c r="C24" s="69">
        <v>2000</v>
      </c>
      <c r="D24" s="69">
        <v>2001</v>
      </c>
      <c r="E24" s="69">
        <v>2002</v>
      </c>
      <c r="F24" s="69">
        <v>2003</v>
      </c>
      <c r="G24" s="69">
        <v>2004</v>
      </c>
      <c r="H24" s="69">
        <v>2005</v>
      </c>
      <c r="I24" s="69">
        <v>2006</v>
      </c>
      <c r="J24" s="69">
        <v>2007</v>
      </c>
      <c r="K24" s="69">
        <v>2008</v>
      </c>
      <c r="L24" s="69">
        <v>2009</v>
      </c>
      <c r="M24" s="69">
        <v>2010</v>
      </c>
      <c r="N24" s="69">
        <v>2011</v>
      </c>
      <c r="O24" s="69">
        <v>2012</v>
      </c>
      <c r="P24" s="69">
        <v>2013</v>
      </c>
      <c r="Q24" s="69">
        <v>2014</v>
      </c>
      <c r="R24" s="186">
        <v>2015</v>
      </c>
      <c r="S24" s="186">
        <v>2016</v>
      </c>
      <c r="T24" s="186">
        <v>2017</v>
      </c>
    </row>
    <row r="25" spans="2:21">
      <c r="B25" s="70" t="s">
        <v>297</v>
      </c>
      <c r="C25" s="88">
        <v>6539</v>
      </c>
      <c r="D25" s="88">
        <v>-8551</v>
      </c>
      <c r="E25" s="88">
        <v>12290</v>
      </c>
      <c r="F25" s="88">
        <v>25789</v>
      </c>
      <c r="G25" s="88">
        <v>18635</v>
      </c>
      <c r="H25" s="88">
        <v>36229</v>
      </c>
      <c r="I25" s="88">
        <v>34720</v>
      </c>
      <c r="J25" s="88">
        <v>83945</v>
      </c>
      <c r="K25" s="88">
        <v>71790</v>
      </c>
      <c r="L25" s="88">
        <v>28344</v>
      </c>
      <c r="M25" s="88">
        <v>15648</v>
      </c>
      <c r="N25" s="88">
        <f>+N7</f>
        <v>16889</v>
      </c>
      <c r="O25" s="88">
        <v>10293</v>
      </c>
      <c r="P25" s="88">
        <v>-1297</v>
      </c>
      <c r="Q25" s="88">
        <v>21661</v>
      </c>
      <c r="R25" s="191">
        <v>15977</v>
      </c>
      <c r="S25" s="191">
        <f>+S7</f>
        <v>20064</v>
      </c>
      <c r="T25" s="191">
        <v>28273</v>
      </c>
      <c r="U25" s="86"/>
    </row>
    <row r="26" spans="2:21">
      <c r="B26" s="72" t="s">
        <v>313</v>
      </c>
      <c r="C26" s="87">
        <v>-1757</v>
      </c>
      <c r="D26" s="87">
        <v>-6829</v>
      </c>
      <c r="E26" s="87">
        <v>5463</v>
      </c>
      <c r="F26" s="87">
        <v>7074</v>
      </c>
      <c r="G26" s="87">
        <v>6708</v>
      </c>
      <c r="H26" s="87">
        <v>11769</v>
      </c>
      <c r="I26" s="87">
        <v>6260</v>
      </c>
      <c r="J26" s="87">
        <v>22984</v>
      </c>
      <c r="K26" s="87">
        <v>19044</v>
      </c>
      <c r="L26" s="87">
        <v>13692</v>
      </c>
      <c r="M26" s="87">
        <v>5606</v>
      </c>
      <c r="N26" s="87">
        <v>5751</v>
      </c>
      <c r="O26" s="87">
        <v>3351</v>
      </c>
      <c r="P26" s="87">
        <v>-5297</v>
      </c>
      <c r="Q26" s="87">
        <v>13372</v>
      </c>
      <c r="R26" s="87">
        <v>6031</v>
      </c>
      <c r="S26" s="87">
        <f>+S8</f>
        <v>10271</v>
      </c>
      <c r="T26" s="87">
        <v>10880</v>
      </c>
      <c r="U26" s="86"/>
    </row>
    <row r="27" spans="2:21">
      <c r="B27" s="72" t="s">
        <v>314</v>
      </c>
      <c r="C27" s="87">
        <v>6525</v>
      </c>
      <c r="D27" s="87">
        <v>4857</v>
      </c>
      <c r="E27" s="87">
        <v>6661</v>
      </c>
      <c r="F27" s="87">
        <v>9538</v>
      </c>
      <c r="G27" s="87">
        <v>9584</v>
      </c>
      <c r="H27" s="87">
        <v>14774</v>
      </c>
      <c r="I27" s="87">
        <v>16472</v>
      </c>
      <c r="J27" s="87">
        <v>24504</v>
      </c>
      <c r="K27" s="87">
        <v>25873</v>
      </c>
      <c r="L27" s="87">
        <v>14345</v>
      </c>
      <c r="M27" s="87">
        <v>14673</v>
      </c>
      <c r="N27" s="87">
        <v>12449</v>
      </c>
      <c r="O27" s="87">
        <v>10795</v>
      </c>
      <c r="P27" s="87">
        <v>9226</v>
      </c>
      <c r="Q27" s="87">
        <v>10692</v>
      </c>
      <c r="R27" s="87">
        <v>10024</v>
      </c>
      <c r="S27" s="87">
        <f>+S9</f>
        <v>10072</v>
      </c>
      <c r="T27" s="87">
        <v>11738</v>
      </c>
      <c r="U27" s="86"/>
    </row>
    <row r="28" spans="2:21">
      <c r="B28" s="72" t="s">
        <v>315</v>
      </c>
      <c r="C28" s="87">
        <v>976</v>
      </c>
      <c r="D28" s="87">
        <v>33</v>
      </c>
      <c r="E28" s="87">
        <v>1856</v>
      </c>
      <c r="F28" s="87">
        <v>3242</v>
      </c>
      <c r="G28" s="87">
        <v>1128</v>
      </c>
      <c r="H28" s="87">
        <v>4627</v>
      </c>
      <c r="I28" s="87">
        <v>5162</v>
      </c>
      <c r="J28" s="87">
        <v>8672</v>
      </c>
      <c r="K28" s="87">
        <v>10209</v>
      </c>
      <c r="L28" s="87">
        <v>2438</v>
      </c>
      <c r="M28" s="87">
        <v>302</v>
      </c>
      <c r="N28" s="87">
        <v>1137</v>
      </c>
      <c r="O28" s="87">
        <v>1535</v>
      </c>
      <c r="P28" s="87">
        <v>1659</v>
      </c>
      <c r="Q28" s="87">
        <v>2325</v>
      </c>
      <c r="R28" s="87">
        <v>2806</v>
      </c>
      <c r="S28" s="87">
        <f>+S10+S11</f>
        <v>2851</v>
      </c>
      <c r="T28" s="87">
        <v>3649</v>
      </c>
      <c r="U28" s="86"/>
    </row>
    <row r="29" spans="2:21">
      <c r="B29" s="72" t="s">
        <v>316</v>
      </c>
      <c r="C29" s="87">
        <v>322</v>
      </c>
      <c r="D29" s="87">
        <v>-495</v>
      </c>
      <c r="E29" s="87">
        <v>1773</v>
      </c>
      <c r="F29" s="87">
        <v>2309</v>
      </c>
      <c r="G29" s="87">
        <v>2046</v>
      </c>
      <c r="H29" s="87">
        <v>921</v>
      </c>
      <c r="I29" s="87">
        <v>-21</v>
      </c>
      <c r="J29" s="87">
        <v>9270</v>
      </c>
      <c r="K29" s="87">
        <v>3904</v>
      </c>
      <c r="L29" s="87">
        <v>-1464</v>
      </c>
      <c r="M29" s="87">
        <v>-924</v>
      </c>
      <c r="N29" s="87">
        <v>-799</v>
      </c>
      <c r="O29" s="87">
        <v>-1705</v>
      </c>
      <c r="P29" s="87">
        <v>-1484</v>
      </c>
      <c r="Q29" s="87">
        <v>-1223</v>
      </c>
      <c r="R29" s="87">
        <v>-1149</v>
      </c>
      <c r="S29" s="87">
        <f>+S12+S13</f>
        <v>-1381</v>
      </c>
      <c r="T29" s="87">
        <v>23</v>
      </c>
      <c r="U29" s="86"/>
    </row>
    <row r="30" spans="2:21">
      <c r="B30" s="72" t="s">
        <v>317</v>
      </c>
      <c r="C30" s="87">
        <v>849</v>
      </c>
      <c r="D30" s="87">
        <v>-1719</v>
      </c>
      <c r="E30" s="87">
        <v>76</v>
      </c>
      <c r="F30" s="87">
        <v>524</v>
      </c>
      <c r="G30" s="87">
        <v>354</v>
      </c>
      <c r="H30" s="87">
        <v>3797</v>
      </c>
      <c r="I30" s="87">
        <v>4538</v>
      </c>
      <c r="J30" s="87">
        <v>7525</v>
      </c>
      <c r="K30" s="87">
        <v>7152</v>
      </c>
      <c r="L30" s="87">
        <v>844</v>
      </c>
      <c r="M30" s="87">
        <v>413</v>
      </c>
      <c r="N30" s="87">
        <v>70</v>
      </c>
      <c r="O30" s="87">
        <v>-717</v>
      </c>
      <c r="P30" s="87">
        <v>-807</v>
      </c>
      <c r="Q30" s="87">
        <v>30</v>
      </c>
      <c r="R30" s="87">
        <v>663</v>
      </c>
      <c r="S30" s="87">
        <f>+S14+S15+S16</f>
        <v>509</v>
      </c>
      <c r="T30" s="87">
        <v>2251</v>
      </c>
      <c r="U30" s="86"/>
    </row>
    <row r="31" spans="2:21">
      <c r="B31" s="72" t="s">
        <v>318</v>
      </c>
      <c r="C31" s="87">
        <v>705</v>
      </c>
      <c r="D31" s="87">
        <v>-1817</v>
      </c>
      <c r="E31" s="87">
        <v>-1053</v>
      </c>
      <c r="F31" s="87">
        <v>3367</v>
      </c>
      <c r="G31" s="87">
        <v>1460</v>
      </c>
      <c r="H31" s="87">
        <v>1950</v>
      </c>
      <c r="I31" s="87">
        <v>2898</v>
      </c>
      <c r="J31" s="87">
        <v>8913</v>
      </c>
      <c r="K31" s="87">
        <v>5644</v>
      </c>
      <c r="L31" s="87">
        <v>2226</v>
      </c>
      <c r="M31" s="87">
        <v>797</v>
      </c>
      <c r="N31" s="87">
        <v>1396</v>
      </c>
      <c r="O31" s="87">
        <v>1052</v>
      </c>
      <c r="P31" s="87">
        <v>-135</v>
      </c>
      <c r="Q31" s="87">
        <v>604</v>
      </c>
      <c r="R31" s="87">
        <v>916</v>
      </c>
      <c r="S31" s="87">
        <f>+S17+S18</f>
        <v>1501</v>
      </c>
      <c r="T31" s="87">
        <v>2973</v>
      </c>
      <c r="U31" s="86"/>
    </row>
    <row r="32" spans="2:21">
      <c r="B32" s="72" t="s">
        <v>319</v>
      </c>
      <c r="C32" s="87">
        <v>720</v>
      </c>
      <c r="D32" s="87">
        <v>-495</v>
      </c>
      <c r="E32" s="87">
        <v>-902</v>
      </c>
      <c r="F32" s="87">
        <v>246</v>
      </c>
      <c r="G32" s="87">
        <v>-1214</v>
      </c>
      <c r="H32" s="87">
        <v>65</v>
      </c>
      <c r="I32" s="87">
        <v>614</v>
      </c>
      <c r="J32" s="87">
        <v>2175</v>
      </c>
      <c r="K32" s="87">
        <v>34</v>
      </c>
      <c r="L32" s="87">
        <v>-862</v>
      </c>
      <c r="M32" s="87">
        <v>-1260</v>
      </c>
      <c r="N32" s="87">
        <v>-600</v>
      </c>
      <c r="O32" s="87">
        <v>-1368</v>
      </c>
      <c r="P32" s="87">
        <v>-1370</v>
      </c>
      <c r="Q32" s="87">
        <v>-1101</v>
      </c>
      <c r="R32" s="87">
        <v>-633</v>
      </c>
      <c r="S32" s="87">
        <f>+S19+S20</f>
        <v>-1408</v>
      </c>
      <c r="T32" s="87">
        <v>-730</v>
      </c>
      <c r="U32" s="86"/>
    </row>
    <row r="33" spans="2:21">
      <c r="B33" s="72" t="s">
        <v>320</v>
      </c>
      <c r="C33" s="87">
        <v>-1801</v>
      </c>
      <c r="D33" s="87">
        <v>-2086</v>
      </c>
      <c r="E33" s="87">
        <v>-1584</v>
      </c>
      <c r="F33" s="87">
        <v>-511</v>
      </c>
      <c r="G33" s="87">
        <v>-1431</v>
      </c>
      <c r="H33" s="87">
        <v>-1674</v>
      </c>
      <c r="I33" s="87">
        <v>-1203</v>
      </c>
      <c r="J33" s="87">
        <v>-98</v>
      </c>
      <c r="K33" s="87">
        <v>-70</v>
      </c>
      <c r="L33" s="87">
        <v>-2875</v>
      </c>
      <c r="M33" s="87">
        <v>-3959</v>
      </c>
      <c r="N33" s="87">
        <v>-2515</v>
      </c>
      <c r="O33" s="87">
        <v>-2650</v>
      </c>
      <c r="P33" s="87">
        <v>-3089</v>
      </c>
      <c r="Q33" s="87">
        <v>-3038</v>
      </c>
      <c r="R33" s="87">
        <v>-2681</v>
      </c>
      <c r="S33" s="87">
        <f>+S21</f>
        <v>-2351</v>
      </c>
      <c r="T33" s="87">
        <v>-2511</v>
      </c>
      <c r="U33" s="86"/>
    </row>
    <row r="34" spans="2:21">
      <c r="B34" s="153"/>
      <c r="C34" s="86"/>
      <c r="D34" s="86"/>
      <c r="E34" s="86"/>
      <c r="F34" s="86"/>
      <c r="G34" s="86"/>
      <c r="H34" s="86"/>
      <c r="I34" s="86"/>
      <c r="J34" s="86"/>
      <c r="K34" s="86"/>
      <c r="L34" s="86"/>
      <c r="M34" s="86"/>
      <c r="N34" s="86"/>
      <c r="O34" s="86"/>
      <c r="P34" s="86"/>
      <c r="Q34" s="153"/>
    </row>
    <row r="35" spans="2:21">
      <c r="B35" s="153"/>
      <c r="C35" s="153"/>
      <c r="D35" s="153"/>
      <c r="E35" s="153"/>
      <c r="F35" s="153"/>
      <c r="G35" s="153"/>
      <c r="H35" s="153"/>
      <c r="I35" s="86"/>
      <c r="J35" s="86"/>
      <c r="K35" s="86"/>
      <c r="L35" s="86"/>
      <c r="M35" s="86"/>
      <c r="N35" s="86"/>
      <c r="O35" s="86"/>
      <c r="P35" s="86"/>
      <c r="Q35" s="86"/>
      <c r="R35" s="86"/>
    </row>
    <row r="36" spans="2:21">
      <c r="B36" s="75" t="s">
        <v>444</v>
      </c>
      <c r="C36" s="153" t="s">
        <v>198</v>
      </c>
      <c r="D36" s="153"/>
      <c r="E36" s="153"/>
      <c r="F36" s="153"/>
      <c r="G36" s="153"/>
      <c r="H36" s="153"/>
      <c r="I36" s="153"/>
      <c r="J36" s="153"/>
      <c r="K36" s="153"/>
      <c r="L36" s="153"/>
      <c r="M36" s="153"/>
      <c r="N36" s="153"/>
      <c r="O36" s="153"/>
      <c r="P36" s="153"/>
      <c r="Q36" s="153"/>
    </row>
    <row r="37" spans="2:21" s="294" customFormat="1">
      <c r="B37" s="188"/>
      <c r="C37" s="294" t="s">
        <v>709</v>
      </c>
    </row>
    <row r="38" spans="2:21" s="294" customFormat="1">
      <c r="B38" s="188"/>
      <c r="C38" s="182" t="s">
        <v>1017</v>
      </c>
    </row>
    <row r="39" spans="2:21" s="294" customFormat="1">
      <c r="B39" s="188"/>
    </row>
    <row r="40" spans="2:21">
      <c r="B40" s="153"/>
      <c r="C40" s="153"/>
      <c r="D40" s="153"/>
      <c r="E40" s="153"/>
      <c r="F40" s="153"/>
      <c r="G40" s="153"/>
      <c r="H40" s="153"/>
      <c r="I40" s="153"/>
      <c r="J40" s="153"/>
      <c r="K40" s="153"/>
      <c r="L40" s="153"/>
      <c r="M40" s="153"/>
      <c r="N40" s="153"/>
      <c r="O40" s="153"/>
      <c r="P40" s="153"/>
      <c r="Q40" s="153"/>
    </row>
    <row r="41" spans="2:21">
      <c r="B41" s="153" t="s">
        <v>445</v>
      </c>
      <c r="C41" s="294" t="s">
        <v>1018</v>
      </c>
      <c r="D41" s="153"/>
      <c r="E41" s="153"/>
      <c r="F41" s="153"/>
      <c r="G41" s="153"/>
      <c r="H41" s="153"/>
      <c r="I41" s="153"/>
      <c r="J41" s="153"/>
      <c r="K41" s="153"/>
      <c r="L41" s="153"/>
      <c r="M41" s="153"/>
      <c r="N41" s="153"/>
      <c r="O41" s="153"/>
      <c r="P41" s="153"/>
      <c r="Q41" s="153"/>
    </row>
    <row r="42" spans="2:21">
      <c r="B42" s="153" t="s">
        <v>446</v>
      </c>
      <c r="C42" s="183" t="s">
        <v>1019</v>
      </c>
      <c r="D42" s="153"/>
      <c r="E42" s="153"/>
      <c r="F42" s="153"/>
      <c r="G42" s="153"/>
      <c r="H42" s="153"/>
      <c r="I42" s="153"/>
      <c r="J42" s="153"/>
      <c r="K42" s="153"/>
      <c r="L42" s="153"/>
      <c r="M42" s="153"/>
      <c r="N42" s="153"/>
      <c r="O42" s="153"/>
      <c r="P42" s="153"/>
      <c r="Q42" s="153"/>
    </row>
    <row r="43" spans="2:21">
      <c r="B43" s="153" t="s">
        <v>447</v>
      </c>
      <c r="C43" s="182" t="s">
        <v>1020</v>
      </c>
      <c r="D43" s="153"/>
      <c r="E43" s="153"/>
      <c r="F43" s="153"/>
      <c r="G43" s="153"/>
      <c r="H43" s="153"/>
      <c r="I43" s="153"/>
      <c r="J43" s="153"/>
      <c r="K43" s="153"/>
      <c r="L43" s="153"/>
      <c r="M43" s="153"/>
      <c r="N43" s="153"/>
      <c r="O43" s="153"/>
      <c r="P43" s="153"/>
      <c r="Q43" s="153"/>
    </row>
    <row r="44" spans="2:21">
      <c r="B44" s="153" t="s">
        <v>448</v>
      </c>
      <c r="C44" s="110" t="s">
        <v>907</v>
      </c>
      <c r="D44" s="153"/>
      <c r="E44" s="153"/>
      <c r="F44" s="153"/>
      <c r="G44" s="153"/>
      <c r="H44" s="153"/>
      <c r="I44" s="153"/>
      <c r="J44" s="153"/>
      <c r="K44" s="153"/>
      <c r="L44" s="153"/>
      <c r="M44" s="153"/>
      <c r="N44" s="153"/>
      <c r="O44" s="153"/>
      <c r="P44" s="153"/>
      <c r="Q44" s="153"/>
    </row>
  </sheetData>
  <hyperlinks>
    <hyperlink ref="B1" location="'NČI 2014+ v14 '!N4" display="zpět" xr:uid="{00000000-0004-0000-0600-000000000000}"/>
    <hyperlink ref="C38" r:id="rId1" xr:uid="{00000000-0004-0000-0600-000001000000}"/>
    <hyperlink ref="C43" r:id="rId2" xr:uid="{00000000-0004-0000-0600-000002000000}"/>
  </hyperlinks>
  <pageMargins left="0.7" right="0.7" top="0.78740157499999996" bottom="0.78740157499999996" header="0.3" footer="0.3"/>
  <pageSetup paperSize="9" orientation="portrait" r:id="rId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B1:O45"/>
  <sheetViews>
    <sheetView workbookViewId="0">
      <pane xSplit="2" ySplit="4" topLeftCell="C5" activePane="bottomRight" state="frozen"/>
      <selection activeCell="C6" sqref="C6"/>
      <selection pane="topRight" activeCell="C6" sqref="C6"/>
      <selection pane="bottomLeft" activeCell="C6" sqref="C6"/>
      <selection pane="bottomRight" activeCell="B1" sqref="B1"/>
    </sheetView>
  </sheetViews>
  <sheetFormatPr defaultColWidth="9.1796875" defaultRowHeight="14.5"/>
  <cols>
    <col min="1" max="1" width="4" style="294" customWidth="1"/>
    <col min="2" max="2" width="47.81640625" style="294" customWidth="1"/>
    <col min="3" max="16384" width="9.1796875" style="294"/>
  </cols>
  <sheetData>
    <row r="1" spans="2:15">
      <c r="B1" s="182" t="s">
        <v>295</v>
      </c>
    </row>
    <row r="2" spans="2:15">
      <c r="B2" s="183" t="s">
        <v>594</v>
      </c>
    </row>
    <row r="3" spans="2:15">
      <c r="G3" s="128"/>
    </row>
    <row r="4" spans="2:15">
      <c r="B4" s="296" t="s">
        <v>341</v>
      </c>
      <c r="C4" s="98">
        <v>2005</v>
      </c>
      <c r="D4" s="98">
        <v>2006</v>
      </c>
      <c r="E4" s="98">
        <v>2007</v>
      </c>
      <c r="F4" s="98">
        <v>2008</v>
      </c>
      <c r="G4" s="98">
        <v>2009</v>
      </c>
      <c r="H4" s="98">
        <v>2010</v>
      </c>
      <c r="I4" s="98">
        <v>2011</v>
      </c>
      <c r="J4" s="98">
        <v>2012</v>
      </c>
      <c r="K4" s="98">
        <v>2013</v>
      </c>
      <c r="L4" s="98">
        <v>2014</v>
      </c>
      <c r="M4" s="98">
        <v>2015</v>
      </c>
      <c r="N4" s="98">
        <v>2016</v>
      </c>
    </row>
    <row r="5" spans="2:15">
      <c r="B5" s="298" t="s">
        <v>483</v>
      </c>
      <c r="C5" s="299">
        <v>8686.0180700000019</v>
      </c>
      <c r="D5" s="299">
        <v>9589.1920300000002</v>
      </c>
      <c r="E5" s="299">
        <v>11669.52</v>
      </c>
      <c r="F5" s="299">
        <v>11703.318079999999</v>
      </c>
      <c r="G5" s="299">
        <v>12302.210680000002</v>
      </c>
      <c r="H5" s="299">
        <v>12020.049999999997</v>
      </c>
      <c r="I5" s="299">
        <v>12971.688390000007</v>
      </c>
      <c r="J5" s="299">
        <v>13884.387999999994</v>
      </c>
      <c r="K5" s="299">
        <v>14875.443690000006</v>
      </c>
      <c r="L5" s="299">
        <v>16145.349640000004</v>
      </c>
      <c r="M5" s="299">
        <v>18090.631000000005</v>
      </c>
      <c r="N5" s="299">
        <v>14549.474</v>
      </c>
    </row>
    <row r="6" spans="2:15">
      <c r="B6" s="132" t="s">
        <v>1011</v>
      </c>
      <c r="C6" s="299">
        <v>423.48194000000001</v>
      </c>
      <c r="D6" s="299">
        <v>318.18878499999988</v>
      </c>
      <c r="E6" s="299">
        <v>835.52432999999996</v>
      </c>
      <c r="F6" s="299">
        <v>627.82968500000004</v>
      </c>
      <c r="G6" s="299">
        <v>695.36732999999992</v>
      </c>
      <c r="H6" s="299">
        <v>1080.1980000000001</v>
      </c>
      <c r="I6" s="299">
        <v>1270.5350000000001</v>
      </c>
      <c r="J6" s="299">
        <v>1183.4429999999998</v>
      </c>
      <c r="K6" s="299">
        <v>1480.5240000000003</v>
      </c>
      <c r="L6" s="299">
        <v>1369.7270000000001</v>
      </c>
      <c r="M6" s="299">
        <v>1716.432</v>
      </c>
      <c r="N6" s="299">
        <v>1382.8299999999997</v>
      </c>
    </row>
    <row r="7" spans="2:15">
      <c r="B7" s="297" t="s">
        <v>482</v>
      </c>
      <c r="C7" s="300">
        <f>C6/C5</f>
        <v>4.875443921336442E-2</v>
      </c>
      <c r="D7" s="300">
        <f t="shared" ref="D7:N7" si="0">D6/D5</f>
        <v>3.3182022427389005E-2</v>
      </c>
      <c r="E7" s="300">
        <f t="shared" si="0"/>
        <v>7.1598860107356596E-2</v>
      </c>
      <c r="F7" s="300">
        <f t="shared" si="0"/>
        <v>5.3645443173326111E-2</v>
      </c>
      <c r="G7" s="300">
        <f t="shared" si="0"/>
        <v>5.6523770246470838E-2</v>
      </c>
      <c r="H7" s="300">
        <f t="shared" si="0"/>
        <v>8.9866348309699237E-2</v>
      </c>
      <c r="I7" s="300">
        <f t="shared" si="0"/>
        <v>9.7946771599868768E-2</v>
      </c>
      <c r="J7" s="300">
        <f t="shared" si="0"/>
        <v>8.5235517762828311E-2</v>
      </c>
      <c r="K7" s="300">
        <f t="shared" si="0"/>
        <v>9.9528056497251258E-2</v>
      </c>
      <c r="L7" s="300">
        <f t="shared" si="0"/>
        <v>8.4837246051736773E-2</v>
      </c>
      <c r="M7" s="300">
        <f t="shared" si="0"/>
        <v>9.4879609229772011E-2</v>
      </c>
      <c r="N7" s="300">
        <f t="shared" si="0"/>
        <v>9.5043298472508336E-2</v>
      </c>
    </row>
    <row r="8" spans="2:15">
      <c r="B8" s="294" t="s">
        <v>968</v>
      </c>
    </row>
    <row r="9" spans="2:15">
      <c r="L9" s="128"/>
      <c r="O9" s="184" t="s">
        <v>18</v>
      </c>
    </row>
    <row r="10" spans="2:15">
      <c r="B10" s="296" t="s">
        <v>296</v>
      </c>
      <c r="C10" s="98">
        <v>2005</v>
      </c>
      <c r="D10" s="98">
        <v>2006</v>
      </c>
      <c r="E10" s="98">
        <v>2007</v>
      </c>
      <c r="F10" s="98">
        <v>2008</v>
      </c>
      <c r="G10" s="98">
        <v>2009</v>
      </c>
      <c r="H10" s="98">
        <v>2010</v>
      </c>
      <c r="I10" s="98">
        <v>2011</v>
      </c>
      <c r="J10" s="98">
        <v>2012</v>
      </c>
      <c r="K10" s="98">
        <v>2013</v>
      </c>
      <c r="L10" s="98">
        <v>2014</v>
      </c>
      <c r="M10" s="98">
        <v>2015</v>
      </c>
      <c r="N10" s="98">
        <v>2016</v>
      </c>
    </row>
    <row r="11" spans="2:15">
      <c r="B11" s="297" t="s">
        <v>297</v>
      </c>
      <c r="C11" s="133">
        <v>4.8754439213364424</v>
      </c>
      <c r="D11" s="133">
        <v>3.3182022427389004</v>
      </c>
      <c r="E11" s="133">
        <v>7.1598860107356597</v>
      </c>
      <c r="F11" s="133">
        <v>5.3645443173326113</v>
      </c>
      <c r="G11" s="133">
        <v>5.6523770246470839</v>
      </c>
      <c r="H11" s="133">
        <v>8.9866348309699244</v>
      </c>
      <c r="I11" s="133">
        <v>9.7946771599868772</v>
      </c>
      <c r="J11" s="133">
        <v>8.5235517762828312</v>
      </c>
      <c r="K11" s="133">
        <v>9.9528056497251249</v>
      </c>
      <c r="L11" s="133">
        <v>8.483724605173677</v>
      </c>
      <c r="M11" s="133">
        <v>9.4879609229772015</v>
      </c>
      <c r="N11" s="133">
        <v>9.5043298472508333</v>
      </c>
    </row>
    <row r="12" spans="2:15">
      <c r="B12" s="72" t="s">
        <v>298</v>
      </c>
      <c r="C12" s="134">
        <v>6.62499995828518</v>
      </c>
      <c r="D12" s="134">
        <v>4.2491481836516725</v>
      </c>
      <c r="E12" s="134">
        <v>9.1338015561848298</v>
      </c>
      <c r="F12" s="134">
        <v>7.1577616746979027</v>
      </c>
      <c r="G12" s="134">
        <v>7.6914005370630241</v>
      </c>
      <c r="H12" s="134">
        <v>12.085459108244075</v>
      </c>
      <c r="I12" s="134">
        <v>13.080571735514122</v>
      </c>
      <c r="J12" s="134">
        <v>11.646514849818503</v>
      </c>
      <c r="K12" s="134">
        <v>13.565436564729987</v>
      </c>
      <c r="L12" s="134">
        <v>10.835370477043385</v>
      </c>
      <c r="M12" s="134">
        <v>11.849327322394965</v>
      </c>
      <c r="N12" s="134">
        <v>13.944434655331278</v>
      </c>
    </row>
    <row r="13" spans="2:15">
      <c r="B13" s="72" t="s">
        <v>299</v>
      </c>
      <c r="C13" s="134">
        <v>0.23983291679123223</v>
      </c>
      <c r="D13" s="134">
        <v>0.25353688634250121</v>
      </c>
      <c r="E13" s="134" t="s">
        <v>244</v>
      </c>
      <c r="F13" s="134" t="s">
        <v>244</v>
      </c>
      <c r="G13" s="134" t="s">
        <v>244</v>
      </c>
      <c r="H13" s="134">
        <v>3.1549088948354141E-2</v>
      </c>
      <c r="I13" s="134">
        <v>1.0128163868012036E-2</v>
      </c>
      <c r="J13" s="134">
        <v>3.7889885367568113E-2</v>
      </c>
      <c r="K13" s="134">
        <v>0.16312782883563701</v>
      </c>
      <c r="L13" s="134">
        <v>0.17665238368969258</v>
      </c>
      <c r="M13" s="134">
        <v>0.17074100306109047</v>
      </c>
      <c r="N13" s="134">
        <v>0.52946216021940418</v>
      </c>
    </row>
    <row r="14" spans="2:15">
      <c r="B14" s="72" t="s">
        <v>300</v>
      </c>
      <c r="C14" s="134">
        <v>0.19403347077370844</v>
      </c>
      <c r="D14" s="134">
        <v>4.2049702748648901E-3</v>
      </c>
      <c r="E14" s="134" t="s">
        <v>244</v>
      </c>
      <c r="F14" s="134">
        <v>0.16901474641074443</v>
      </c>
      <c r="G14" s="134">
        <v>0.39982265418041912</v>
      </c>
      <c r="H14" s="134">
        <v>0.54441456019703516</v>
      </c>
      <c r="I14" s="134">
        <v>0.28810467121793337</v>
      </c>
      <c r="J14" s="134">
        <v>0.47393896437719524</v>
      </c>
      <c r="K14" s="134">
        <v>3.9907149365808877E-3</v>
      </c>
      <c r="L14" s="134">
        <v>0.48200701182517897</v>
      </c>
      <c r="M14" s="134">
        <v>0.79145579177610803</v>
      </c>
      <c r="N14" s="134">
        <v>0.19387748828229873</v>
      </c>
    </row>
    <row r="15" spans="2:15">
      <c r="B15" s="72" t="s">
        <v>301</v>
      </c>
      <c r="C15" s="134" t="s">
        <v>244</v>
      </c>
      <c r="D15" s="134" t="s">
        <v>244</v>
      </c>
      <c r="E15" s="134" t="s">
        <v>244</v>
      </c>
      <c r="F15" s="134" t="s">
        <v>244</v>
      </c>
      <c r="G15" s="134" t="s">
        <v>244</v>
      </c>
      <c r="H15" s="134" t="s">
        <v>244</v>
      </c>
      <c r="I15" s="134" t="s">
        <v>244</v>
      </c>
      <c r="J15" s="134" t="s">
        <v>244</v>
      </c>
      <c r="K15" s="134" t="s">
        <v>244</v>
      </c>
      <c r="L15" s="134" t="s">
        <v>244</v>
      </c>
      <c r="M15" s="134" t="s">
        <v>244</v>
      </c>
      <c r="N15" s="134" t="s">
        <v>244</v>
      </c>
    </row>
    <row r="16" spans="2:15">
      <c r="B16" s="72" t="s">
        <v>302</v>
      </c>
      <c r="C16" s="134" t="s">
        <v>244</v>
      </c>
      <c r="D16" s="134" t="s">
        <v>244</v>
      </c>
      <c r="E16" s="134" t="s">
        <v>244</v>
      </c>
      <c r="F16" s="134" t="s">
        <v>244</v>
      </c>
      <c r="G16" s="134" t="s">
        <v>244</v>
      </c>
      <c r="H16" s="134" t="s">
        <v>244</v>
      </c>
      <c r="I16" s="134" t="s">
        <v>244</v>
      </c>
      <c r="J16" s="134" t="s">
        <v>244</v>
      </c>
      <c r="K16" s="134" t="s">
        <v>244</v>
      </c>
      <c r="L16" s="134" t="s">
        <v>244</v>
      </c>
      <c r="M16" s="134" t="s">
        <v>244</v>
      </c>
      <c r="N16" s="134" t="s">
        <v>244</v>
      </c>
    </row>
    <row r="17" spans="2:14">
      <c r="B17" s="72" t="s">
        <v>303</v>
      </c>
      <c r="C17" s="134" t="s">
        <v>244</v>
      </c>
      <c r="D17" s="134" t="s">
        <v>244</v>
      </c>
      <c r="E17" s="134" t="s">
        <v>244</v>
      </c>
      <c r="F17" s="134" t="s">
        <v>244</v>
      </c>
      <c r="G17" s="134" t="s">
        <v>244</v>
      </c>
      <c r="H17" s="134" t="s">
        <v>244</v>
      </c>
      <c r="I17" s="134" t="s">
        <v>244</v>
      </c>
      <c r="J17" s="134" t="s">
        <v>244</v>
      </c>
      <c r="K17" s="134" t="s">
        <v>244</v>
      </c>
      <c r="L17" s="134" t="s">
        <v>244</v>
      </c>
      <c r="M17" s="134" t="s">
        <v>244</v>
      </c>
      <c r="N17" s="134" t="s">
        <v>244</v>
      </c>
    </row>
    <row r="18" spans="2:14">
      <c r="B18" s="72" t="s">
        <v>304</v>
      </c>
      <c r="C18" s="134" t="s">
        <v>244</v>
      </c>
      <c r="D18" s="134" t="s">
        <v>244</v>
      </c>
      <c r="E18" s="134" t="s">
        <v>244</v>
      </c>
      <c r="F18" s="134" t="s">
        <v>244</v>
      </c>
      <c r="G18" s="134" t="s">
        <v>244</v>
      </c>
      <c r="H18" s="134" t="s">
        <v>244</v>
      </c>
      <c r="I18" s="134">
        <v>3.0872296744516312</v>
      </c>
      <c r="J18" s="134">
        <v>0.22149505818427587</v>
      </c>
      <c r="K18" s="134">
        <v>0.76186786757703406</v>
      </c>
      <c r="L18" s="134">
        <v>2.8673087881693973</v>
      </c>
      <c r="M18" s="134">
        <v>1.2987183183498021</v>
      </c>
      <c r="N18" s="134">
        <v>7.7071262609923235</v>
      </c>
    </row>
    <row r="19" spans="2:14">
      <c r="B19" s="72" t="s">
        <v>305</v>
      </c>
      <c r="C19" s="134" t="s">
        <v>244</v>
      </c>
      <c r="D19" s="134" t="s">
        <v>244</v>
      </c>
      <c r="E19" s="134" t="s">
        <v>244</v>
      </c>
      <c r="F19" s="134" t="s">
        <v>244</v>
      </c>
      <c r="G19" s="134" t="s">
        <v>244</v>
      </c>
      <c r="H19" s="134" t="s">
        <v>244</v>
      </c>
      <c r="I19" s="134" t="s">
        <v>244</v>
      </c>
      <c r="J19" s="134" t="s">
        <v>244</v>
      </c>
      <c r="K19" s="134" t="s">
        <v>244</v>
      </c>
      <c r="L19" s="134" t="s">
        <v>244</v>
      </c>
      <c r="M19" s="134">
        <v>1.707424917519812</v>
      </c>
      <c r="N19" s="134">
        <v>1.0936658519408429</v>
      </c>
    </row>
    <row r="20" spans="2:14">
      <c r="B20" s="72" t="s">
        <v>306</v>
      </c>
      <c r="C20" s="134" t="s">
        <v>244</v>
      </c>
      <c r="D20" s="134" t="s">
        <v>244</v>
      </c>
      <c r="E20" s="134" t="s">
        <v>244</v>
      </c>
      <c r="F20" s="134" t="s">
        <v>244</v>
      </c>
      <c r="G20" s="134" t="s">
        <v>244</v>
      </c>
      <c r="H20" s="134" t="s">
        <v>244</v>
      </c>
      <c r="I20" s="134" t="s">
        <v>244</v>
      </c>
      <c r="J20" s="134" t="s">
        <v>244</v>
      </c>
      <c r="K20" s="134" t="s">
        <v>244</v>
      </c>
      <c r="L20" s="134" t="s">
        <v>244</v>
      </c>
      <c r="M20" s="134" t="s">
        <v>244</v>
      </c>
      <c r="N20" s="134" t="s">
        <v>244</v>
      </c>
    </row>
    <row r="21" spans="2:14">
      <c r="B21" s="72" t="s">
        <v>307</v>
      </c>
      <c r="C21" s="134" t="s">
        <v>244</v>
      </c>
      <c r="D21" s="134" t="s">
        <v>244</v>
      </c>
      <c r="E21" s="134" t="s">
        <v>244</v>
      </c>
      <c r="F21" s="134" t="s">
        <v>244</v>
      </c>
      <c r="G21" s="134" t="s">
        <v>244</v>
      </c>
      <c r="H21" s="134" t="s">
        <v>244</v>
      </c>
      <c r="I21" s="134" t="s">
        <v>244</v>
      </c>
      <c r="J21" s="134" t="s">
        <v>244</v>
      </c>
      <c r="K21" s="134" t="s">
        <v>244</v>
      </c>
      <c r="L21" s="134" t="s">
        <v>244</v>
      </c>
      <c r="M21" s="134" t="s">
        <v>244</v>
      </c>
      <c r="N21" s="134" t="s">
        <v>244</v>
      </c>
    </row>
    <row r="22" spans="2:14">
      <c r="B22" s="72" t="s">
        <v>308</v>
      </c>
      <c r="C22" s="134">
        <v>2.478464689308264</v>
      </c>
      <c r="D22" s="134">
        <v>2.6940319182394585</v>
      </c>
      <c r="E22" s="134">
        <v>2.3360190125211262</v>
      </c>
      <c r="F22" s="134">
        <v>0.20386359779026772</v>
      </c>
      <c r="G22" s="134">
        <v>0.14055073848762797</v>
      </c>
      <c r="H22" s="134">
        <v>0.23441099157204404</v>
      </c>
      <c r="I22" s="134" t="s">
        <v>244</v>
      </c>
      <c r="J22" s="134">
        <v>0.14236765406899554</v>
      </c>
      <c r="K22" s="134">
        <v>0.39473660010630524</v>
      </c>
      <c r="L22" s="134">
        <v>0.50847408380234016</v>
      </c>
      <c r="M22" s="134">
        <v>0.84057461372126241</v>
      </c>
      <c r="N22" s="134">
        <v>0.62687340104624079</v>
      </c>
    </row>
    <row r="23" spans="2:14">
      <c r="B23" s="72" t="s">
        <v>309</v>
      </c>
      <c r="C23" s="134" t="s">
        <v>244</v>
      </c>
      <c r="D23" s="134" t="s">
        <v>244</v>
      </c>
      <c r="E23" s="134" t="s">
        <v>244</v>
      </c>
      <c r="F23" s="134" t="s">
        <v>244</v>
      </c>
      <c r="G23" s="134" t="s">
        <v>244</v>
      </c>
      <c r="H23" s="134" t="s">
        <v>244</v>
      </c>
      <c r="I23" s="134" t="s">
        <v>244</v>
      </c>
      <c r="J23" s="134" t="s">
        <v>244</v>
      </c>
      <c r="K23" s="134" t="s">
        <v>244</v>
      </c>
      <c r="L23" s="134" t="s">
        <v>244</v>
      </c>
      <c r="M23" s="134" t="s">
        <v>244</v>
      </c>
      <c r="N23" s="134" t="s">
        <v>244</v>
      </c>
    </row>
    <row r="24" spans="2:14">
      <c r="B24" s="72" t="s">
        <v>310</v>
      </c>
      <c r="C24" s="134" t="s">
        <v>244</v>
      </c>
      <c r="D24" s="134" t="s">
        <v>244</v>
      </c>
      <c r="E24" s="134" t="s">
        <v>244</v>
      </c>
      <c r="F24" s="134" t="s">
        <v>244</v>
      </c>
      <c r="G24" s="134" t="s">
        <v>244</v>
      </c>
      <c r="H24" s="134" t="s">
        <v>244</v>
      </c>
      <c r="I24" s="134" t="s">
        <v>244</v>
      </c>
      <c r="J24" s="134" t="s">
        <v>244</v>
      </c>
      <c r="K24" s="134" t="s">
        <v>244</v>
      </c>
      <c r="L24" s="134" t="s">
        <v>244</v>
      </c>
      <c r="M24" s="134" t="s">
        <v>244</v>
      </c>
      <c r="N24" s="134" t="s">
        <v>244</v>
      </c>
    </row>
    <row r="25" spans="2:14">
      <c r="B25" s="72" t="s">
        <v>311</v>
      </c>
      <c r="C25" s="134" t="s">
        <v>244</v>
      </c>
      <c r="D25" s="134" t="s">
        <v>244</v>
      </c>
      <c r="E25" s="134" t="s">
        <v>244</v>
      </c>
      <c r="F25" s="134" t="s">
        <v>244</v>
      </c>
      <c r="G25" s="134" t="s">
        <v>244</v>
      </c>
      <c r="H25" s="134">
        <v>0.84187573059976639</v>
      </c>
      <c r="I25" s="134">
        <v>0.8327762391366631</v>
      </c>
      <c r="J25" s="134">
        <v>0.29645184201587255</v>
      </c>
      <c r="K25" s="134">
        <v>0.2218401641617215</v>
      </c>
      <c r="L25" s="134">
        <v>0.51521833069260858</v>
      </c>
      <c r="M25" s="134">
        <v>0.60560043178761902</v>
      </c>
      <c r="N25" s="134">
        <v>2.2276159025403461</v>
      </c>
    </row>
    <row r="26" spans="2:14">
      <c r="B26" s="80"/>
      <c r="C26" s="135"/>
      <c r="D26" s="136"/>
      <c r="E26" s="136"/>
      <c r="F26" s="136"/>
      <c r="G26" s="136"/>
      <c r="H26" s="136"/>
      <c r="I26" s="136"/>
      <c r="J26" s="136"/>
      <c r="K26" s="136"/>
    </row>
    <row r="28" spans="2:14">
      <c r="B28" s="296" t="s">
        <v>312</v>
      </c>
      <c r="C28" s="98">
        <v>2005</v>
      </c>
      <c r="D28" s="98">
        <v>2006</v>
      </c>
      <c r="E28" s="98">
        <v>2007</v>
      </c>
      <c r="F28" s="98">
        <v>2008</v>
      </c>
      <c r="G28" s="98">
        <v>2009</v>
      </c>
      <c r="H28" s="98">
        <v>2010</v>
      </c>
      <c r="I28" s="98">
        <v>2011</v>
      </c>
      <c r="J28" s="98">
        <v>2012</v>
      </c>
      <c r="K28" s="98">
        <v>2013</v>
      </c>
      <c r="L28" s="98">
        <v>2014</v>
      </c>
      <c r="M28" s="98">
        <v>2015</v>
      </c>
      <c r="N28" s="98">
        <v>2016</v>
      </c>
    </row>
    <row r="29" spans="2:14">
      <c r="B29" s="297" t="s">
        <v>297</v>
      </c>
      <c r="C29" s="133">
        <v>4.8754439213364424</v>
      </c>
      <c r="D29" s="133">
        <v>3.3182022427389004</v>
      </c>
      <c r="E29" s="133">
        <v>7.1598860107356597</v>
      </c>
      <c r="F29" s="133">
        <v>5.3645443173326113</v>
      </c>
      <c r="G29" s="133">
        <v>5.6523770246470839</v>
      </c>
      <c r="H29" s="133">
        <v>8.9866348309699244</v>
      </c>
      <c r="I29" s="133">
        <v>9.7946771599868772</v>
      </c>
      <c r="J29" s="133">
        <v>8.5235517762828312</v>
      </c>
      <c r="K29" s="133">
        <v>9.9528056497251249</v>
      </c>
      <c r="L29" s="133">
        <v>8.483724605173677</v>
      </c>
      <c r="M29" s="133">
        <v>9.4879609229772015</v>
      </c>
      <c r="N29" s="133">
        <v>9.5043298472508333</v>
      </c>
    </row>
    <row r="30" spans="2:14">
      <c r="B30" s="72" t="s">
        <v>313</v>
      </c>
      <c r="C30" s="134">
        <v>6.62499995828518</v>
      </c>
      <c r="D30" s="134">
        <v>4.2491481836516725</v>
      </c>
      <c r="E30" s="134">
        <v>9.1338015561848298</v>
      </c>
      <c r="F30" s="134">
        <v>7.1577616746979027</v>
      </c>
      <c r="G30" s="134">
        <v>7.6914005370630241</v>
      </c>
      <c r="H30" s="134">
        <v>12.085459108244075</v>
      </c>
      <c r="I30" s="134">
        <v>13.080571735514122</v>
      </c>
      <c r="J30" s="134">
        <v>11.646514849818503</v>
      </c>
      <c r="K30" s="134">
        <v>13.565436564729987</v>
      </c>
      <c r="L30" s="134">
        <v>10.835370477043385</v>
      </c>
      <c r="M30" s="134">
        <v>11.849327322394965</v>
      </c>
      <c r="N30" s="134">
        <v>13.944434655331278</v>
      </c>
    </row>
    <row r="31" spans="2:14">
      <c r="B31" s="72" t="s">
        <v>314</v>
      </c>
      <c r="C31" s="134">
        <v>0.23983291679123223</v>
      </c>
      <c r="D31" s="134">
        <v>0.25353688634250121</v>
      </c>
      <c r="E31" s="134" t="s">
        <v>244</v>
      </c>
      <c r="F31" s="134" t="s">
        <v>244</v>
      </c>
      <c r="G31" s="134" t="s">
        <v>244</v>
      </c>
      <c r="H31" s="134">
        <v>3.1549088948354141E-2</v>
      </c>
      <c r="I31" s="134">
        <v>1.0128163868012036E-2</v>
      </c>
      <c r="J31" s="134">
        <v>3.7889885367568113E-2</v>
      </c>
      <c r="K31" s="134">
        <v>0.16312782883563701</v>
      </c>
      <c r="L31" s="134">
        <v>0.17665238368969258</v>
      </c>
      <c r="M31" s="134">
        <v>0.17074100306109047</v>
      </c>
      <c r="N31" s="134">
        <v>0.52946216021940418</v>
      </c>
    </row>
    <row r="32" spans="2:14">
      <c r="B32" s="72" t="s">
        <v>315</v>
      </c>
      <c r="C32" s="134">
        <v>0.18902030882320137</v>
      </c>
      <c r="D32" s="134">
        <v>4.0828785460286232E-3</v>
      </c>
      <c r="E32" s="134" t="s">
        <v>244</v>
      </c>
      <c r="F32" s="134">
        <v>0.16224977765174464</v>
      </c>
      <c r="G32" s="134">
        <v>0.38095699546667233</v>
      </c>
      <c r="H32" s="134">
        <v>0.49216123975917769</v>
      </c>
      <c r="I32" s="134">
        <v>0.25225093072980798</v>
      </c>
      <c r="J32" s="134">
        <v>0.41760791498427791</v>
      </c>
      <c r="K32" s="134">
        <v>3.5578255360951281E-3</v>
      </c>
      <c r="L32" s="134">
        <v>0.42183015115743694</v>
      </c>
      <c r="M32" s="134">
        <v>0.71887068806431942</v>
      </c>
      <c r="N32" s="134">
        <v>0.17278381019351421</v>
      </c>
    </row>
    <row r="33" spans="2:14">
      <c r="B33" s="72" t="s">
        <v>316</v>
      </c>
      <c r="C33" s="134" t="s">
        <v>244</v>
      </c>
      <c r="D33" s="134" t="s">
        <v>244</v>
      </c>
      <c r="E33" s="134" t="s">
        <v>244</v>
      </c>
      <c r="F33" s="134" t="s">
        <v>244</v>
      </c>
      <c r="G33" s="134" t="s">
        <v>244</v>
      </c>
      <c r="H33" s="134" t="s">
        <v>244</v>
      </c>
      <c r="I33" s="134" t="s">
        <v>244</v>
      </c>
      <c r="J33" s="134" t="s">
        <v>244</v>
      </c>
      <c r="K33" s="134" t="s">
        <v>244</v>
      </c>
      <c r="L33" s="134" t="s">
        <v>244</v>
      </c>
      <c r="M33" s="134" t="s">
        <v>244</v>
      </c>
      <c r="N33" s="134" t="s">
        <v>244</v>
      </c>
    </row>
    <row r="34" spans="2:14">
      <c r="B34" s="72" t="s">
        <v>317</v>
      </c>
      <c r="C34" s="134" t="s">
        <v>244</v>
      </c>
      <c r="D34" s="134" t="s">
        <v>244</v>
      </c>
      <c r="E34" s="134" t="s">
        <v>244</v>
      </c>
      <c r="F34" s="134" t="s">
        <v>244</v>
      </c>
      <c r="G34" s="134" t="s">
        <v>244</v>
      </c>
      <c r="H34" s="134" t="s">
        <v>244</v>
      </c>
      <c r="I34" s="134">
        <v>1.0229633830257046</v>
      </c>
      <c r="J34" s="134">
        <v>0.14772169411344668</v>
      </c>
      <c r="K34" s="134">
        <v>0.35366931918656064</v>
      </c>
      <c r="L34" s="134">
        <v>1.5083537426584737</v>
      </c>
      <c r="M34" s="134">
        <v>1.0012675121218422</v>
      </c>
      <c r="N34" s="134">
        <v>3.8664138221660345</v>
      </c>
    </row>
    <row r="35" spans="2:14">
      <c r="B35" s="72" t="s">
        <v>318</v>
      </c>
      <c r="C35" s="134">
        <v>2.4639707935419133</v>
      </c>
      <c r="D35" s="134">
        <v>2.6758102833372179</v>
      </c>
      <c r="E35" s="134">
        <v>2.3143940674511239</v>
      </c>
      <c r="F35" s="134">
        <v>0.20050734727235711</v>
      </c>
      <c r="G35" s="134">
        <v>0.13926702679973496</v>
      </c>
      <c r="H35" s="134">
        <v>0.23247024834339747</v>
      </c>
      <c r="I35" s="134" t="s">
        <v>244</v>
      </c>
      <c r="J35" s="134">
        <v>0.14055346480083261</v>
      </c>
      <c r="K35" s="134">
        <v>0.392278712082961</v>
      </c>
      <c r="L35" s="134">
        <v>0.50516013865058162</v>
      </c>
      <c r="M35" s="134">
        <v>0.83457268653388639</v>
      </c>
      <c r="N35" s="134">
        <v>0.62292607473571426</v>
      </c>
    </row>
    <row r="36" spans="2:14">
      <c r="B36" s="72" t="s">
        <v>319</v>
      </c>
      <c r="C36" s="134" t="s">
        <v>244</v>
      </c>
      <c r="D36" s="134" t="s">
        <v>244</v>
      </c>
      <c r="E36" s="134" t="s">
        <v>244</v>
      </c>
      <c r="F36" s="134" t="s">
        <v>244</v>
      </c>
      <c r="G36" s="134" t="s">
        <v>244</v>
      </c>
      <c r="H36" s="134" t="s">
        <v>244</v>
      </c>
      <c r="I36" s="134" t="s">
        <v>244</v>
      </c>
      <c r="J36" s="134" t="s">
        <v>244</v>
      </c>
      <c r="K36" s="134" t="s">
        <v>244</v>
      </c>
      <c r="L36" s="134" t="s">
        <v>244</v>
      </c>
      <c r="M36" s="134" t="s">
        <v>244</v>
      </c>
      <c r="N36" s="134" t="s">
        <v>244</v>
      </c>
    </row>
    <row r="37" spans="2:14">
      <c r="B37" s="72" t="s">
        <v>320</v>
      </c>
      <c r="C37" s="134" t="s">
        <v>244</v>
      </c>
      <c r="D37" s="134" t="s">
        <v>244</v>
      </c>
      <c r="E37" s="134" t="s">
        <v>244</v>
      </c>
      <c r="F37" s="134" t="s">
        <v>244</v>
      </c>
      <c r="G37" s="134" t="s">
        <v>244</v>
      </c>
      <c r="H37" s="134">
        <v>0.84187573059976639</v>
      </c>
      <c r="I37" s="134">
        <v>0.8327762391366631</v>
      </c>
      <c r="J37" s="134">
        <v>0.29645184201587255</v>
      </c>
      <c r="K37" s="134">
        <v>0.2218401641617215</v>
      </c>
      <c r="L37" s="134">
        <v>0.51521833069260858</v>
      </c>
      <c r="M37" s="134">
        <v>0.60560043178761902</v>
      </c>
      <c r="N37" s="134">
        <v>2.2276159025403461</v>
      </c>
    </row>
    <row r="40" spans="2:14">
      <c r="B40" s="188" t="s">
        <v>444</v>
      </c>
      <c r="C40" s="294" t="s">
        <v>198</v>
      </c>
    </row>
    <row r="41" spans="2:14">
      <c r="B41" s="188" t="s">
        <v>330</v>
      </c>
      <c r="C41" s="294" t="s">
        <v>1002</v>
      </c>
    </row>
    <row r="42" spans="2:14">
      <c r="B42" s="294" t="s">
        <v>446</v>
      </c>
      <c r="C42" s="183" t="s">
        <v>1003</v>
      </c>
    </row>
    <row r="43" spans="2:14">
      <c r="B43" s="294" t="s">
        <v>447</v>
      </c>
      <c r="C43" s="182" t="s">
        <v>1004</v>
      </c>
    </row>
    <row r="44" spans="2:14">
      <c r="C44" s="182" t="s">
        <v>469</v>
      </c>
    </row>
    <row r="45" spans="2:14">
      <c r="B45" s="294" t="s">
        <v>329</v>
      </c>
      <c r="C45" s="294" t="s">
        <v>470</v>
      </c>
    </row>
  </sheetData>
  <hyperlinks>
    <hyperlink ref="B1" location="'NČI 2014+ v14 '!N72" display="zpět" xr:uid="{00000000-0004-0000-4500-000000000000}"/>
    <hyperlink ref="C44" r:id="rId1" xr:uid="{00000000-0004-0000-4500-000001000000}"/>
    <hyperlink ref="C43" r:id="rId2" xr:uid="{00000000-0004-0000-4500-000002000000}"/>
  </hyperlinks>
  <pageMargins left="0.7" right="0.7" top="0.78740157499999996" bottom="0.78740157499999996" header="0.3" footer="0.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dimension ref="A1:O45"/>
  <sheetViews>
    <sheetView workbookViewId="0">
      <pane xSplit="2" ySplit="4" topLeftCell="C5" activePane="bottomRight" state="frozen"/>
      <selection activeCell="C6" sqref="C6"/>
      <selection pane="topRight" activeCell="C6" sqref="C6"/>
      <selection pane="bottomLeft" activeCell="C6" sqref="C6"/>
      <selection pane="bottomRight" activeCell="B1" sqref="B1"/>
    </sheetView>
  </sheetViews>
  <sheetFormatPr defaultColWidth="9.1796875" defaultRowHeight="14.5"/>
  <cols>
    <col min="1" max="1" width="4.1796875" style="294" customWidth="1"/>
    <col min="2" max="2" width="45.54296875" style="294" customWidth="1"/>
    <col min="3" max="16384" width="9.1796875" style="294"/>
  </cols>
  <sheetData>
    <row r="1" spans="1:15">
      <c r="A1" s="188"/>
      <c r="B1" s="182" t="s">
        <v>295</v>
      </c>
    </row>
    <row r="2" spans="1:15">
      <c r="B2" s="183" t="s">
        <v>595</v>
      </c>
    </row>
    <row r="3" spans="1:15">
      <c r="G3" s="128"/>
    </row>
    <row r="4" spans="1:15">
      <c r="B4" s="296" t="s">
        <v>341</v>
      </c>
      <c r="C4" s="98">
        <v>2005</v>
      </c>
      <c r="D4" s="98">
        <v>2006</v>
      </c>
      <c r="E4" s="98">
        <v>2007</v>
      </c>
      <c r="F4" s="98">
        <v>2008</v>
      </c>
      <c r="G4" s="98">
        <v>2009</v>
      </c>
      <c r="H4" s="98">
        <v>2010</v>
      </c>
      <c r="I4" s="98">
        <v>2011</v>
      </c>
      <c r="J4" s="98">
        <v>2012</v>
      </c>
      <c r="K4" s="98">
        <v>2013</v>
      </c>
      <c r="L4" s="98">
        <v>2014</v>
      </c>
      <c r="M4" s="98">
        <v>2015</v>
      </c>
      <c r="N4" s="98">
        <v>2016</v>
      </c>
    </row>
    <row r="5" spans="1:15">
      <c r="B5" s="298" t="s">
        <v>650</v>
      </c>
      <c r="C5" s="299">
        <v>7080.4649499999987</v>
      </c>
      <c r="D5" s="299">
        <v>8100.302999999999</v>
      </c>
      <c r="E5" s="299">
        <v>9309.4530000000013</v>
      </c>
      <c r="F5" s="299">
        <v>9232.1670000000013</v>
      </c>
      <c r="G5" s="299">
        <v>10173.038999999997</v>
      </c>
      <c r="H5" s="299">
        <v>10616.061</v>
      </c>
      <c r="I5" s="299">
        <v>15288.401</v>
      </c>
      <c r="J5" s="299">
        <v>19878.532999999999</v>
      </c>
      <c r="K5" s="299">
        <v>21197.761000000002</v>
      </c>
      <c r="L5" s="299">
        <v>21627.736999999997</v>
      </c>
      <c r="M5" s="299">
        <v>22082.696999999993</v>
      </c>
      <c r="N5" s="299">
        <v>16382.228999999999</v>
      </c>
    </row>
    <row r="6" spans="1:15">
      <c r="B6" s="132" t="s">
        <v>1012</v>
      </c>
      <c r="C6" s="299">
        <v>66.731000000000023</v>
      </c>
      <c r="D6" s="299">
        <v>75.701000000000008</v>
      </c>
      <c r="E6" s="299">
        <v>71.949999999999989</v>
      </c>
      <c r="F6" s="299">
        <v>60.099999999999994</v>
      </c>
      <c r="G6" s="299">
        <v>106.348</v>
      </c>
      <c r="H6" s="299">
        <v>119.28</v>
      </c>
      <c r="I6" s="299">
        <v>160.49</v>
      </c>
      <c r="J6" s="299">
        <v>161.41499999999999</v>
      </c>
      <c r="K6" s="299">
        <v>433.86600000000004</v>
      </c>
      <c r="L6" s="299">
        <v>541.50700000000006</v>
      </c>
      <c r="M6" s="299">
        <v>930.13400000000024</v>
      </c>
      <c r="N6" s="299">
        <v>870.26799999999992</v>
      </c>
    </row>
    <row r="7" spans="1:15">
      <c r="B7" s="297" t="s">
        <v>482</v>
      </c>
      <c r="C7" s="300">
        <f>C6/C5</f>
        <v>9.4246635597002755E-3</v>
      </c>
      <c r="D7" s="300">
        <f t="shared" ref="D7:N7" si="0">D6/D5</f>
        <v>9.3454528799725173E-3</v>
      </c>
      <c r="E7" s="300">
        <f t="shared" si="0"/>
        <v>7.7287032868633612E-3</v>
      </c>
      <c r="F7" s="300">
        <f t="shared" si="0"/>
        <v>6.5098475796635811E-3</v>
      </c>
      <c r="G7" s="300">
        <f t="shared" si="0"/>
        <v>1.0453906644808894E-2</v>
      </c>
      <c r="H7" s="300">
        <f t="shared" si="0"/>
        <v>1.1235805822894199E-2</v>
      </c>
      <c r="I7" s="300">
        <f t="shared" si="0"/>
        <v>1.0497500686958696E-2</v>
      </c>
      <c r="J7" s="300">
        <f t="shared" si="0"/>
        <v>8.1200660028584604E-3</v>
      </c>
      <c r="K7" s="300">
        <f t="shared" si="0"/>
        <v>2.0467539000935051E-2</v>
      </c>
      <c r="L7" s="300">
        <f t="shared" si="0"/>
        <v>2.5037617204241022E-2</v>
      </c>
      <c r="M7" s="300">
        <f t="shared" si="0"/>
        <v>4.2120489177567423E-2</v>
      </c>
      <c r="N7" s="300">
        <f t="shared" si="0"/>
        <v>5.3122685563728837E-2</v>
      </c>
    </row>
    <row r="9" spans="1:15">
      <c r="L9" s="128"/>
      <c r="O9" s="184" t="s">
        <v>18</v>
      </c>
    </row>
    <row r="10" spans="1:15">
      <c r="B10" s="296" t="s">
        <v>296</v>
      </c>
      <c r="C10" s="98">
        <v>2005</v>
      </c>
      <c r="D10" s="98">
        <v>2006</v>
      </c>
      <c r="E10" s="98">
        <v>2007</v>
      </c>
      <c r="F10" s="98">
        <v>2008</v>
      </c>
      <c r="G10" s="98">
        <v>2009</v>
      </c>
      <c r="H10" s="98">
        <v>2010</v>
      </c>
      <c r="I10" s="98">
        <v>2011</v>
      </c>
      <c r="J10" s="98">
        <v>2012</v>
      </c>
      <c r="K10" s="98">
        <v>2013</v>
      </c>
      <c r="L10" s="98">
        <v>2014</v>
      </c>
      <c r="M10" s="98">
        <v>2015</v>
      </c>
      <c r="N10" s="98">
        <v>2016</v>
      </c>
    </row>
    <row r="11" spans="1:15">
      <c r="B11" s="297" t="s">
        <v>297</v>
      </c>
      <c r="C11" s="133">
        <v>0.94246635597002737</v>
      </c>
      <c r="D11" s="133">
        <v>0.93454528799725178</v>
      </c>
      <c r="E11" s="133">
        <v>0.77287032868633609</v>
      </c>
      <c r="F11" s="133">
        <v>0.65098475796635813</v>
      </c>
      <c r="G11" s="133">
        <v>1.0453906644808897</v>
      </c>
      <c r="H11" s="133">
        <v>1.1235805822894198</v>
      </c>
      <c r="I11" s="133">
        <v>1.0497500686958696</v>
      </c>
      <c r="J11" s="133">
        <v>0.81200660028584604</v>
      </c>
      <c r="K11" s="133">
        <v>2.0467539000935049</v>
      </c>
      <c r="L11" s="133">
        <v>2.5037617204241021</v>
      </c>
      <c r="M11" s="133">
        <v>4.212048917756742</v>
      </c>
      <c r="N11" s="133">
        <v>5.3122685563728842</v>
      </c>
    </row>
    <row r="12" spans="1:15">
      <c r="B12" s="72" t="s">
        <v>298</v>
      </c>
      <c r="C12" s="134">
        <v>0.33339030762504468</v>
      </c>
      <c r="D12" s="134">
        <v>0.41715382960430425</v>
      </c>
      <c r="E12" s="134">
        <v>0.32968029385088832</v>
      </c>
      <c r="F12" s="134">
        <v>0.24096837429550397</v>
      </c>
      <c r="G12" s="134">
        <v>0.22432776805870969</v>
      </c>
      <c r="H12" s="134">
        <v>1.350945013003616</v>
      </c>
      <c r="I12" s="134">
        <v>1.146016254005519</v>
      </c>
      <c r="J12" s="134">
        <v>1.3895627120396656</v>
      </c>
      <c r="K12" s="134">
        <v>3.6692494550340653</v>
      </c>
      <c r="L12" s="134">
        <v>3.5751095269687179</v>
      </c>
      <c r="M12" s="134">
        <v>4.203115296521382</v>
      </c>
      <c r="N12" s="134">
        <v>5.1490537945123735</v>
      </c>
    </row>
    <row r="13" spans="1:15">
      <c r="B13" s="72" t="s">
        <v>299</v>
      </c>
      <c r="C13" s="134" t="s">
        <v>244</v>
      </c>
      <c r="D13" s="134" t="s">
        <v>244</v>
      </c>
      <c r="E13" s="134">
        <v>1.1895910780669146</v>
      </c>
      <c r="F13" s="134">
        <v>17.469050894085285</v>
      </c>
      <c r="G13" s="134">
        <v>7.8015091443918658</v>
      </c>
      <c r="H13" s="134" t="s">
        <v>244</v>
      </c>
      <c r="I13" s="134">
        <v>0.51450189155107195</v>
      </c>
      <c r="J13" s="134" t="s">
        <v>244</v>
      </c>
      <c r="K13" s="134">
        <v>0.9516164565328038</v>
      </c>
      <c r="L13" s="134">
        <v>0.94922387906647021</v>
      </c>
      <c r="M13" s="134">
        <v>1.759036056966881</v>
      </c>
      <c r="N13" s="134">
        <v>5.9586159075030327</v>
      </c>
    </row>
    <row r="14" spans="1:15">
      <c r="B14" s="72" t="s">
        <v>300</v>
      </c>
      <c r="C14" s="134">
        <v>0.70353859013652831</v>
      </c>
      <c r="D14" s="134">
        <v>0.27721868603791833</v>
      </c>
      <c r="E14" s="134">
        <v>0.68862652422783754</v>
      </c>
      <c r="F14" s="134">
        <v>7.4846381727014841E-2</v>
      </c>
      <c r="G14" s="134">
        <v>0.99876524839913028</v>
      </c>
      <c r="H14" s="134">
        <v>1.4696921689536671</v>
      </c>
      <c r="I14" s="134">
        <v>1.1926757420996672</v>
      </c>
      <c r="J14" s="134">
        <v>2.4949612602273574</v>
      </c>
      <c r="K14" s="134">
        <v>1.5387226779785597</v>
      </c>
      <c r="L14" s="134">
        <v>1.7379173092530791</v>
      </c>
      <c r="M14" s="134">
        <v>1.538986726641097</v>
      </c>
      <c r="N14" s="134">
        <v>1.049636433753814</v>
      </c>
    </row>
    <row r="15" spans="1:15">
      <c r="B15" s="72" t="s">
        <v>301</v>
      </c>
      <c r="C15" s="134">
        <v>5.2850643373222699</v>
      </c>
      <c r="D15" s="134">
        <v>0.16781434825071515</v>
      </c>
      <c r="E15" s="134">
        <v>0.27542567878508972</v>
      </c>
      <c r="F15" s="134">
        <v>0.18252015237211783</v>
      </c>
      <c r="G15" s="134">
        <v>1.7026215045768314</v>
      </c>
      <c r="H15" s="134">
        <v>6.1153944857904783</v>
      </c>
      <c r="I15" s="134">
        <v>5.2234539089848306</v>
      </c>
      <c r="J15" s="134">
        <v>1.9593206873446254</v>
      </c>
      <c r="K15" s="134">
        <v>2.4054483590288886</v>
      </c>
      <c r="L15" s="134">
        <v>2.9985475873875829</v>
      </c>
      <c r="M15" s="134">
        <v>3.5234668194429246</v>
      </c>
      <c r="N15" s="134">
        <v>8.2074741193428871</v>
      </c>
    </row>
    <row r="16" spans="1:15">
      <c r="B16" s="72" t="s">
        <v>302</v>
      </c>
      <c r="C16" s="134" t="s">
        <v>244</v>
      </c>
      <c r="D16" s="134" t="s">
        <v>244</v>
      </c>
      <c r="E16" s="134" t="s">
        <v>244</v>
      </c>
      <c r="F16" s="134">
        <v>8.2116788321167888</v>
      </c>
      <c r="G16" s="134" t="s">
        <v>244</v>
      </c>
      <c r="H16" s="134" t="s">
        <v>244</v>
      </c>
      <c r="I16" s="134" t="s">
        <v>244</v>
      </c>
      <c r="J16" s="134" t="s">
        <v>244</v>
      </c>
      <c r="K16" s="134" t="s">
        <v>244</v>
      </c>
      <c r="L16" s="134" t="s">
        <v>244</v>
      </c>
      <c r="M16" s="134" t="s">
        <v>244</v>
      </c>
      <c r="N16" s="134" t="s">
        <v>244</v>
      </c>
    </row>
    <row r="17" spans="2:14">
      <c r="B17" s="72" t="s">
        <v>303</v>
      </c>
      <c r="C17" s="134">
        <v>0.80540239142556236</v>
      </c>
      <c r="D17" s="134">
        <v>0.57349276871761745</v>
      </c>
      <c r="E17" s="134">
        <v>0.70492744282534925</v>
      </c>
      <c r="F17" s="134">
        <v>1.0859678108002746</v>
      </c>
      <c r="G17" s="134">
        <v>0.30773498383307757</v>
      </c>
      <c r="H17" s="134">
        <v>0.50858811516724223</v>
      </c>
      <c r="I17" s="134">
        <v>0.55203549904712346</v>
      </c>
      <c r="J17" s="134">
        <v>0.99566196007198104</v>
      </c>
      <c r="K17" s="134">
        <v>0.84588458759340424</v>
      </c>
      <c r="L17" s="134">
        <v>0.6644158691697768</v>
      </c>
      <c r="M17" s="134">
        <v>2.9027408349716661</v>
      </c>
      <c r="N17" s="134">
        <v>0.98110638297872343</v>
      </c>
    </row>
    <row r="18" spans="2:14">
      <c r="B18" s="72" t="s">
        <v>304</v>
      </c>
      <c r="C18" s="134">
        <v>6.6325281540721397</v>
      </c>
      <c r="D18" s="134">
        <v>7.1806232461970154</v>
      </c>
      <c r="E18" s="134">
        <v>6.7463625503828659</v>
      </c>
      <c r="F18" s="134">
        <v>9.2614945074415314</v>
      </c>
      <c r="G18" s="134">
        <v>6.7528951038784628</v>
      </c>
      <c r="H18" s="134">
        <v>4.2793566615601648</v>
      </c>
      <c r="I18" s="134">
        <v>6.2065113189459309</v>
      </c>
      <c r="J18" s="134">
        <v>4.4533648742490701</v>
      </c>
      <c r="K18" s="134">
        <v>7.206615888775068</v>
      </c>
      <c r="L18" s="134">
        <v>14.505305107018494</v>
      </c>
      <c r="M18" s="134">
        <v>9.8754050103743989</v>
      </c>
      <c r="N18" s="134">
        <v>12.612327277016433</v>
      </c>
    </row>
    <row r="19" spans="2:14">
      <c r="B19" s="72" t="s">
        <v>305</v>
      </c>
      <c r="C19" s="134">
        <v>5.0194771043741024</v>
      </c>
      <c r="D19" s="134">
        <v>2.2547969670096322</v>
      </c>
      <c r="E19" s="134">
        <v>1.2516921747404566</v>
      </c>
      <c r="F19" s="134">
        <v>0.94632013310348528</v>
      </c>
      <c r="G19" s="134">
        <v>0.40731525255038564</v>
      </c>
      <c r="H19" s="134">
        <v>2.2355611173563532</v>
      </c>
      <c r="I19" s="134">
        <v>1.219370178077539</v>
      </c>
      <c r="J19" s="134">
        <v>1.4666473986973838</v>
      </c>
      <c r="K19" s="134">
        <v>1.3561751055550044</v>
      </c>
      <c r="L19" s="134">
        <v>1.4155182897492644</v>
      </c>
      <c r="M19" s="134">
        <v>1.2145262145262146</v>
      </c>
      <c r="N19" s="134">
        <v>1.6515623617759516</v>
      </c>
    </row>
    <row r="20" spans="2:14">
      <c r="B20" s="72" t="s">
        <v>306</v>
      </c>
      <c r="C20" s="134">
        <v>9.4599196717678163E-2</v>
      </c>
      <c r="D20" s="134">
        <v>6.0905532870451286E-2</v>
      </c>
      <c r="E20" s="134">
        <v>0.18132890435294491</v>
      </c>
      <c r="F20" s="134">
        <v>0.1450885966537013</v>
      </c>
      <c r="G20" s="134">
        <v>0.41418671781708083</v>
      </c>
      <c r="H20" s="134">
        <v>9.8410520979333768E-2</v>
      </c>
      <c r="I20" s="134" t="s">
        <v>244</v>
      </c>
      <c r="J20" s="134">
        <v>3.1050465474705163E-2</v>
      </c>
      <c r="K20" s="134">
        <v>0.26405869609290311</v>
      </c>
      <c r="L20" s="134">
        <v>1.3420552189651147</v>
      </c>
      <c r="M20" s="134">
        <v>1.294274791580305</v>
      </c>
      <c r="N20" s="134">
        <v>2.707963533943218</v>
      </c>
    </row>
    <row r="21" spans="2:14">
      <c r="B21" s="72" t="s">
        <v>307</v>
      </c>
      <c r="C21" s="134" t="s">
        <v>244</v>
      </c>
      <c r="D21" s="134" t="s">
        <v>244</v>
      </c>
      <c r="E21" s="134" t="s">
        <v>244</v>
      </c>
      <c r="F21" s="134" t="s">
        <v>244</v>
      </c>
      <c r="G21" s="134" t="s">
        <v>244</v>
      </c>
      <c r="H21" s="134" t="s">
        <v>244</v>
      </c>
      <c r="I21" s="134" t="s">
        <v>244</v>
      </c>
      <c r="J21" s="134" t="s">
        <v>244</v>
      </c>
      <c r="K21" s="134" t="s">
        <v>244</v>
      </c>
      <c r="L21" s="134" t="s">
        <v>244</v>
      </c>
      <c r="M21" s="134" t="s">
        <v>244</v>
      </c>
      <c r="N21" s="134">
        <v>18.063112078346027</v>
      </c>
    </row>
    <row r="22" spans="2:14">
      <c r="B22" s="72" t="s">
        <v>308</v>
      </c>
      <c r="C22" s="134">
        <v>0.51362789954958588</v>
      </c>
      <c r="D22" s="134">
        <v>1.2733149193315982</v>
      </c>
      <c r="E22" s="134">
        <v>1.0094542822644346</v>
      </c>
      <c r="F22" s="134">
        <v>0.63877154120215129</v>
      </c>
      <c r="G22" s="134">
        <v>1.1420421834487156</v>
      </c>
      <c r="H22" s="134">
        <v>3.0487039011991561E-2</v>
      </c>
      <c r="I22" s="134">
        <v>1.8826586071166333E-2</v>
      </c>
      <c r="J22" s="134">
        <v>9.1551712857583345E-2</v>
      </c>
      <c r="K22" s="134">
        <v>0.42755200326689569</v>
      </c>
      <c r="L22" s="134">
        <v>0.55696239334552566</v>
      </c>
      <c r="M22" s="134">
        <v>5.1237450221549175</v>
      </c>
      <c r="N22" s="134">
        <v>4.6918906270629055</v>
      </c>
    </row>
    <row r="23" spans="2:14">
      <c r="B23" s="72" t="s">
        <v>309</v>
      </c>
      <c r="C23" s="134">
        <v>0.296512352984594</v>
      </c>
      <c r="D23" s="134">
        <v>2.2578684124472463</v>
      </c>
      <c r="E23" s="134">
        <v>1.8079439963475878</v>
      </c>
      <c r="F23" s="134">
        <v>1.6496487086579377</v>
      </c>
      <c r="G23" s="134">
        <v>5.7400783512178508</v>
      </c>
      <c r="H23" s="134">
        <v>0.16777275005510531</v>
      </c>
      <c r="I23" s="134">
        <v>0.41868941949355687</v>
      </c>
      <c r="J23" s="134">
        <v>0.53090345449519094</v>
      </c>
      <c r="K23" s="134">
        <v>0.23638292168358727</v>
      </c>
      <c r="L23" s="134">
        <v>1.8687453289591649</v>
      </c>
      <c r="M23" s="134">
        <v>1.3583820185243891</v>
      </c>
      <c r="N23" s="134">
        <v>3.9067306647482236</v>
      </c>
    </row>
    <row r="24" spans="2:14">
      <c r="B24" s="72" t="s">
        <v>310</v>
      </c>
      <c r="C24" s="134" t="s">
        <v>244</v>
      </c>
      <c r="D24" s="134">
        <v>0.64748744667195235</v>
      </c>
      <c r="E24" s="134">
        <v>0.86816187436508907</v>
      </c>
      <c r="F24" s="134">
        <v>0.60177589298854772</v>
      </c>
      <c r="G24" s="134">
        <v>0.86485220562404852</v>
      </c>
      <c r="H24" s="134">
        <v>0.71249636300412311</v>
      </c>
      <c r="I24" s="134">
        <v>2.7544112159496779</v>
      </c>
      <c r="J24" s="134" t="s">
        <v>244</v>
      </c>
      <c r="K24" s="134" t="s">
        <v>244</v>
      </c>
      <c r="L24" s="134">
        <v>0.34381934992569524</v>
      </c>
      <c r="M24" s="134">
        <v>4.3127795988207893</v>
      </c>
      <c r="N24" s="134">
        <v>5.3940556911995303</v>
      </c>
    </row>
    <row r="25" spans="2:14">
      <c r="B25" s="72" t="s">
        <v>311</v>
      </c>
      <c r="C25" s="134">
        <v>0.34703217891856186</v>
      </c>
      <c r="D25" s="134">
        <v>0.85763859593777181</v>
      </c>
      <c r="E25" s="134">
        <v>0.12677592532260576</v>
      </c>
      <c r="F25" s="134">
        <v>0.22275374755792507</v>
      </c>
      <c r="G25" s="134">
        <v>0.33500176108893737</v>
      </c>
      <c r="H25" s="134">
        <v>0.20775015509388856</v>
      </c>
      <c r="I25" s="134">
        <v>7.046790453916571E-2</v>
      </c>
      <c r="J25" s="134">
        <v>7.0326387998818587E-2</v>
      </c>
      <c r="K25" s="134">
        <v>3.8588980802155426</v>
      </c>
      <c r="L25" s="134">
        <v>4.618878910219439</v>
      </c>
      <c r="M25" s="134">
        <v>4.7757159941447958</v>
      </c>
      <c r="N25" s="134">
        <v>9.1565083879226883</v>
      </c>
    </row>
    <row r="26" spans="2:14">
      <c r="B26" s="80"/>
      <c r="C26" s="135"/>
      <c r="D26" s="136"/>
      <c r="E26" s="136"/>
      <c r="F26" s="136"/>
      <c r="G26" s="136"/>
      <c r="H26" s="136"/>
      <c r="I26" s="136"/>
      <c r="J26" s="136"/>
      <c r="K26" s="136"/>
    </row>
    <row r="28" spans="2:14">
      <c r="B28" s="296" t="s">
        <v>312</v>
      </c>
      <c r="C28" s="98">
        <v>2005</v>
      </c>
      <c r="D28" s="98">
        <v>2006</v>
      </c>
      <c r="E28" s="98">
        <v>2007</v>
      </c>
      <c r="F28" s="98">
        <v>2008</v>
      </c>
      <c r="G28" s="98">
        <v>2009</v>
      </c>
      <c r="H28" s="98">
        <v>2010</v>
      </c>
      <c r="I28" s="98">
        <v>2011</v>
      </c>
      <c r="J28" s="98">
        <v>2012</v>
      </c>
      <c r="K28" s="98">
        <v>2013</v>
      </c>
      <c r="L28" s="98">
        <v>2014</v>
      </c>
      <c r="M28" s="98">
        <v>2015</v>
      </c>
      <c r="N28" s="98">
        <v>2016</v>
      </c>
    </row>
    <row r="29" spans="2:14">
      <c r="B29" s="297" t="s">
        <v>297</v>
      </c>
      <c r="C29" s="133">
        <v>0.94246635597002737</v>
      </c>
      <c r="D29" s="133">
        <v>0.93454528799725178</v>
      </c>
      <c r="E29" s="133">
        <v>0.77287032868633609</v>
      </c>
      <c r="F29" s="133">
        <v>0.65098475796635813</v>
      </c>
      <c r="G29" s="133">
        <v>1.0453906644808897</v>
      </c>
      <c r="H29" s="133">
        <v>1.1235805822894198</v>
      </c>
      <c r="I29" s="133">
        <v>1.0497500686958696</v>
      </c>
      <c r="J29" s="133">
        <v>0.81200660028584604</v>
      </c>
      <c r="K29" s="133">
        <v>2.0467539000935049</v>
      </c>
      <c r="L29" s="133">
        <v>2.5037617204241021</v>
      </c>
      <c r="M29" s="133">
        <v>4.212048917756742</v>
      </c>
      <c r="N29" s="133">
        <v>5.3122685563728842</v>
      </c>
    </row>
    <row r="30" spans="2:14">
      <c r="B30" s="72" t="s">
        <v>313</v>
      </c>
      <c r="C30" s="134">
        <v>0.33339030762504468</v>
      </c>
      <c r="D30" s="134">
        <v>0.41715382960430425</v>
      </c>
      <c r="E30" s="134">
        <v>0.32968029385088832</v>
      </c>
      <c r="F30" s="134">
        <v>0.24096837429550397</v>
      </c>
      <c r="G30" s="134">
        <v>0.22432776805870969</v>
      </c>
      <c r="H30" s="134">
        <v>1.350945013003616</v>
      </c>
      <c r="I30" s="134">
        <v>1.146016254005519</v>
      </c>
      <c r="J30" s="134">
        <v>1.3895627120396656</v>
      </c>
      <c r="K30" s="134">
        <v>3.6692494550340653</v>
      </c>
      <c r="L30" s="134">
        <v>3.5751095269687179</v>
      </c>
      <c r="M30" s="134">
        <v>4.203115296521382</v>
      </c>
      <c r="N30" s="134">
        <v>5.1490537945123735</v>
      </c>
    </row>
    <row r="31" spans="2:14">
      <c r="B31" s="72" t="s">
        <v>314</v>
      </c>
      <c r="C31" s="134" t="s">
        <v>244</v>
      </c>
      <c r="D31" s="134" t="s">
        <v>244</v>
      </c>
      <c r="E31" s="134">
        <v>1.1895910780669146</v>
      </c>
      <c r="F31" s="134">
        <v>17.469050894085285</v>
      </c>
      <c r="G31" s="134">
        <v>7.8015091443918658</v>
      </c>
      <c r="H31" s="134" t="s">
        <v>244</v>
      </c>
      <c r="I31" s="134">
        <v>0.51450189155107195</v>
      </c>
      <c r="J31" s="134" t="s">
        <v>244</v>
      </c>
      <c r="K31" s="134">
        <v>0.9516164565328038</v>
      </c>
      <c r="L31" s="134">
        <v>0.94922387906647021</v>
      </c>
      <c r="M31" s="134">
        <v>1.759036056966881</v>
      </c>
      <c r="N31" s="134">
        <v>5.9586159075030327</v>
      </c>
    </row>
    <row r="32" spans="2:14">
      <c r="B32" s="72" t="s">
        <v>315</v>
      </c>
      <c r="C32" s="134">
        <v>3.0521691602079026</v>
      </c>
      <c r="D32" s="134">
        <v>0.2139005211942277</v>
      </c>
      <c r="E32" s="134">
        <v>0.44737199182639276</v>
      </c>
      <c r="F32" s="134">
        <v>0.13399102165795015</v>
      </c>
      <c r="G32" s="134">
        <v>1.3574596916144475</v>
      </c>
      <c r="H32" s="134">
        <v>3.89489809588714</v>
      </c>
      <c r="I32" s="134">
        <v>3.6071251336748897</v>
      </c>
      <c r="J32" s="134">
        <v>2.191402118856336</v>
      </c>
      <c r="K32" s="134">
        <v>2.1440223505147271</v>
      </c>
      <c r="L32" s="134">
        <v>2.6761406487265251</v>
      </c>
      <c r="M32" s="134">
        <v>3.0417361293907756</v>
      </c>
      <c r="N32" s="134">
        <v>5.5339658732924892</v>
      </c>
    </row>
    <row r="33" spans="2:14">
      <c r="B33" s="72" t="s">
        <v>316</v>
      </c>
      <c r="C33" s="134">
        <v>0.80540239142556236</v>
      </c>
      <c r="D33" s="134">
        <v>0.57349276871761745</v>
      </c>
      <c r="E33" s="134">
        <v>0.69903533124288486</v>
      </c>
      <c r="F33" s="134">
        <v>1.1220287017712354</v>
      </c>
      <c r="G33" s="134">
        <v>0.30667161948530997</v>
      </c>
      <c r="H33" s="134">
        <v>0.50858811516724223</v>
      </c>
      <c r="I33" s="134">
        <v>0.55203549904712346</v>
      </c>
      <c r="J33" s="134">
        <v>0.99566196007198104</v>
      </c>
      <c r="K33" s="134">
        <v>0.84588458759340424</v>
      </c>
      <c r="L33" s="134">
        <v>0.6644158691697768</v>
      </c>
      <c r="M33" s="134">
        <v>2.9027408349716661</v>
      </c>
      <c r="N33" s="134">
        <v>0.98110638297872343</v>
      </c>
    </row>
    <row r="34" spans="2:14">
      <c r="B34" s="72" t="s">
        <v>317</v>
      </c>
      <c r="C34" s="134">
        <v>4.0115886016500433</v>
      </c>
      <c r="D34" s="134">
        <v>2.868233488066084</v>
      </c>
      <c r="E34" s="134">
        <v>2.5045713000439354</v>
      </c>
      <c r="F34" s="134">
        <v>2.8476748226559652</v>
      </c>
      <c r="G34" s="134">
        <v>2.0823774228213323</v>
      </c>
      <c r="H34" s="134">
        <v>2.2404535083733816</v>
      </c>
      <c r="I34" s="134">
        <v>3.3459182075039298</v>
      </c>
      <c r="J34" s="134">
        <v>2.1064591383779878</v>
      </c>
      <c r="K34" s="134">
        <v>3.1561421208478921</v>
      </c>
      <c r="L34" s="134">
        <v>6.0472058197588421</v>
      </c>
      <c r="M34" s="134">
        <v>4.1722283006366867</v>
      </c>
      <c r="N34" s="134">
        <v>6.187244900121641</v>
      </c>
    </row>
    <row r="35" spans="2:14">
      <c r="B35" s="72" t="s">
        <v>318</v>
      </c>
      <c r="C35" s="134">
        <v>0.51362789954958588</v>
      </c>
      <c r="D35" s="134">
        <v>1.2733149193315982</v>
      </c>
      <c r="E35" s="134">
        <v>1.0094542822644346</v>
      </c>
      <c r="F35" s="134">
        <v>0.63877154120215129</v>
      </c>
      <c r="G35" s="134">
        <v>1.1419104112999174</v>
      </c>
      <c r="H35" s="134">
        <v>3.0459238617903485E-2</v>
      </c>
      <c r="I35" s="134">
        <v>1.8816424037043179E-2</v>
      </c>
      <c r="J35" s="134">
        <v>9.1525523224880861E-2</v>
      </c>
      <c r="K35" s="134">
        <v>0.42735554659346747</v>
      </c>
      <c r="L35" s="134">
        <v>0.55666623131054882</v>
      </c>
      <c r="M35" s="134">
        <v>5.1237450221549175</v>
      </c>
      <c r="N35" s="134">
        <v>4.6947312745675509</v>
      </c>
    </row>
    <row r="36" spans="2:14">
      <c r="B36" s="72" t="s">
        <v>319</v>
      </c>
      <c r="C36" s="134">
        <v>0.237730358676954</v>
      </c>
      <c r="D36" s="134">
        <v>1.9540633085172874</v>
      </c>
      <c r="E36" s="134">
        <v>1.6208875517327421</v>
      </c>
      <c r="F36" s="134">
        <v>1.3945668947599583</v>
      </c>
      <c r="G36" s="134">
        <v>4.6494599351597863</v>
      </c>
      <c r="H36" s="134">
        <v>0.25773981288956915</v>
      </c>
      <c r="I36" s="134">
        <v>0.7753629146156521</v>
      </c>
      <c r="J36" s="134">
        <v>0.45117786376994101</v>
      </c>
      <c r="K36" s="134">
        <v>0.20031885071504349</v>
      </c>
      <c r="L36" s="134">
        <v>1.4441000239357962</v>
      </c>
      <c r="M36" s="134">
        <v>2.0394057717337648</v>
      </c>
      <c r="N36" s="134">
        <v>4.1641750441985428</v>
      </c>
    </row>
    <row r="37" spans="2:14">
      <c r="B37" s="72" t="s">
        <v>320</v>
      </c>
      <c r="C37" s="134">
        <v>0.34703217891856186</v>
      </c>
      <c r="D37" s="134">
        <v>0.85763859593777181</v>
      </c>
      <c r="E37" s="134">
        <v>0.12677592532260576</v>
      </c>
      <c r="F37" s="134">
        <v>0.22275374755792507</v>
      </c>
      <c r="G37" s="134">
        <v>0.33500176108893737</v>
      </c>
      <c r="H37" s="134">
        <v>0.20775015509388856</v>
      </c>
      <c r="I37" s="134">
        <v>7.046790453916571E-2</v>
      </c>
      <c r="J37" s="134">
        <v>7.0326387998818587E-2</v>
      </c>
      <c r="K37" s="134">
        <v>3.8588980802155426</v>
      </c>
      <c r="L37" s="134">
        <v>4.618878910219439</v>
      </c>
      <c r="M37" s="134">
        <v>4.7757159941447958</v>
      </c>
      <c r="N37" s="134">
        <v>9.1565083879226883</v>
      </c>
    </row>
    <row r="40" spans="2:14">
      <c r="B40" s="188" t="s">
        <v>444</v>
      </c>
      <c r="C40" s="294" t="s">
        <v>198</v>
      </c>
    </row>
    <row r="41" spans="2:14">
      <c r="B41" s="188" t="s">
        <v>330</v>
      </c>
      <c r="C41" s="294" t="s">
        <v>1002</v>
      </c>
    </row>
    <row r="42" spans="2:14">
      <c r="B42" s="294" t="s">
        <v>446</v>
      </c>
      <c r="C42" s="183" t="s">
        <v>1003</v>
      </c>
    </row>
    <row r="43" spans="2:14">
      <c r="B43" s="294" t="s">
        <v>447</v>
      </c>
      <c r="C43" s="182" t="s">
        <v>1004</v>
      </c>
    </row>
    <row r="44" spans="2:14">
      <c r="C44" s="182" t="s">
        <v>469</v>
      </c>
    </row>
    <row r="45" spans="2:14">
      <c r="B45" s="294" t="s">
        <v>329</v>
      </c>
      <c r="C45" s="294" t="s">
        <v>470</v>
      </c>
    </row>
  </sheetData>
  <hyperlinks>
    <hyperlink ref="B1" location="'NČI 2014+ v14 '!N73" display="zpět" xr:uid="{00000000-0004-0000-4600-000000000000}"/>
    <hyperlink ref="C44" r:id="rId1" xr:uid="{00000000-0004-0000-4600-000001000000}"/>
    <hyperlink ref="C43" r:id="rId2" xr:uid="{00000000-0004-0000-4600-000002000000}"/>
  </hyperlinks>
  <pageMargins left="0.7" right="0.7" top="0.78740157499999996" bottom="0.78740157499999996"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dimension ref="B1:O45"/>
  <sheetViews>
    <sheetView workbookViewId="0">
      <pane xSplit="2" ySplit="4" topLeftCell="C5" activePane="bottomRight" state="frozen"/>
      <selection activeCell="C6" sqref="C6"/>
      <selection pane="topRight" activeCell="C6" sqref="C6"/>
      <selection pane="bottomLeft" activeCell="C6" sqref="C6"/>
      <selection pane="bottomRight" activeCell="B1" sqref="B1"/>
    </sheetView>
  </sheetViews>
  <sheetFormatPr defaultColWidth="9.1796875" defaultRowHeight="14.5"/>
  <cols>
    <col min="1" max="1" width="4.453125" style="294" customWidth="1"/>
    <col min="2" max="2" width="43.7265625" style="294" customWidth="1"/>
    <col min="3" max="16384" width="9.1796875" style="294"/>
  </cols>
  <sheetData>
    <row r="1" spans="2:15">
      <c r="B1" s="182" t="s">
        <v>295</v>
      </c>
    </row>
    <row r="2" spans="2:15">
      <c r="B2" s="183" t="s">
        <v>596</v>
      </c>
    </row>
    <row r="3" spans="2:15">
      <c r="G3" s="128"/>
    </row>
    <row r="4" spans="2:15">
      <c r="B4" s="296" t="s">
        <v>341</v>
      </c>
      <c r="C4" s="98">
        <v>2005</v>
      </c>
      <c r="D4" s="98">
        <v>2006</v>
      </c>
      <c r="E4" s="98">
        <v>2007</v>
      </c>
      <c r="F4" s="98">
        <v>2008</v>
      </c>
      <c r="G4" s="98">
        <v>2009</v>
      </c>
      <c r="H4" s="98">
        <v>2010</v>
      </c>
      <c r="I4" s="98">
        <v>2011</v>
      </c>
      <c r="J4" s="98">
        <v>2012</v>
      </c>
      <c r="K4" s="98">
        <v>2013</v>
      </c>
      <c r="L4" s="98">
        <v>2014</v>
      </c>
      <c r="M4" s="98">
        <v>2015</v>
      </c>
      <c r="N4" s="98">
        <v>2016</v>
      </c>
    </row>
    <row r="5" spans="2:15">
      <c r="B5" s="298" t="s">
        <v>650</v>
      </c>
      <c r="C5" s="299">
        <v>7080.4649499999987</v>
      </c>
      <c r="D5" s="299">
        <v>8100.302999999999</v>
      </c>
      <c r="E5" s="299">
        <v>9309.4530000000013</v>
      </c>
      <c r="F5" s="299">
        <v>9232.1670000000013</v>
      </c>
      <c r="G5" s="299">
        <v>10173.038999999997</v>
      </c>
      <c r="H5" s="299">
        <v>10616.061</v>
      </c>
      <c r="I5" s="299">
        <v>15288.401</v>
      </c>
      <c r="J5" s="299">
        <v>19878.532999999999</v>
      </c>
      <c r="K5" s="299">
        <v>21197.761000000002</v>
      </c>
      <c r="L5" s="299">
        <v>21627.736999999997</v>
      </c>
      <c r="M5" s="299">
        <v>22082.696999999993</v>
      </c>
      <c r="N5" s="299">
        <v>16382.228999999999</v>
      </c>
    </row>
    <row r="6" spans="2:15">
      <c r="B6" s="132" t="s">
        <v>648</v>
      </c>
      <c r="C6" s="299">
        <v>58.161000000000001</v>
      </c>
      <c r="D6" s="299">
        <v>54.644999999999996</v>
      </c>
      <c r="E6" s="299">
        <v>66.954999999999998</v>
      </c>
      <c r="F6" s="299">
        <v>56.779999999999987</v>
      </c>
      <c r="G6" s="299">
        <v>105.73099999999999</v>
      </c>
      <c r="H6" s="299">
        <v>113.31100000000002</v>
      </c>
      <c r="I6" s="299">
        <v>155.98699999999999</v>
      </c>
      <c r="J6" s="299">
        <v>158.41499999999999</v>
      </c>
      <c r="K6" s="299">
        <v>416.86599999999999</v>
      </c>
      <c r="L6" s="299">
        <v>519.33100000000002</v>
      </c>
      <c r="M6" s="299">
        <v>874.99300000000028</v>
      </c>
      <c r="N6" s="299">
        <v>767.71299999999997</v>
      </c>
    </row>
    <row r="7" spans="2:15">
      <c r="B7" s="297" t="s">
        <v>482</v>
      </c>
      <c r="C7" s="300">
        <f>C6/C5</f>
        <v>8.2142910685547577E-3</v>
      </c>
      <c r="D7" s="300">
        <f t="shared" ref="D7:N7" si="0">D6/D5</f>
        <v>6.746043944282085E-3</v>
      </c>
      <c r="E7" s="300">
        <f t="shared" si="0"/>
        <v>7.1921518912013401E-3</v>
      </c>
      <c r="F7" s="300">
        <f t="shared" si="0"/>
        <v>6.1502353672761743E-3</v>
      </c>
      <c r="G7" s="300">
        <f t="shared" si="0"/>
        <v>1.0393256135162759E-2</v>
      </c>
      <c r="H7" s="300">
        <f t="shared" si="0"/>
        <v>1.0673544547266638E-2</v>
      </c>
      <c r="I7" s="300">
        <f t="shared" si="0"/>
        <v>1.0202963671609607E-2</v>
      </c>
      <c r="J7" s="300">
        <f t="shared" si="0"/>
        <v>7.9691494337132424E-3</v>
      </c>
      <c r="K7" s="300">
        <f t="shared" si="0"/>
        <v>1.9665567509700669E-2</v>
      </c>
      <c r="L7" s="300">
        <f t="shared" si="0"/>
        <v>2.4012267210388221E-2</v>
      </c>
      <c r="M7" s="300">
        <f t="shared" si="0"/>
        <v>3.9623466282220896E-2</v>
      </c>
      <c r="N7" s="300">
        <f t="shared" si="0"/>
        <v>4.6862548435869136E-2</v>
      </c>
    </row>
    <row r="9" spans="2:15">
      <c r="L9" s="128"/>
      <c r="O9" s="184" t="s">
        <v>18</v>
      </c>
    </row>
    <row r="10" spans="2:15">
      <c r="B10" s="296" t="s">
        <v>296</v>
      </c>
      <c r="C10" s="98">
        <v>2005</v>
      </c>
      <c r="D10" s="98">
        <v>2006</v>
      </c>
      <c r="E10" s="98">
        <v>2007</v>
      </c>
      <c r="F10" s="98">
        <v>2008</v>
      </c>
      <c r="G10" s="98">
        <v>2009</v>
      </c>
      <c r="H10" s="98">
        <v>2010</v>
      </c>
      <c r="I10" s="98">
        <v>2011</v>
      </c>
      <c r="J10" s="98">
        <v>2012</v>
      </c>
      <c r="K10" s="98">
        <v>2013</v>
      </c>
      <c r="L10" s="98">
        <v>2014</v>
      </c>
      <c r="M10" s="98">
        <v>2015</v>
      </c>
      <c r="N10" s="98">
        <v>2016</v>
      </c>
    </row>
    <row r="11" spans="2:15">
      <c r="B11" s="297" t="s">
        <v>297</v>
      </c>
      <c r="C11" s="133">
        <v>0.82142910685547577</v>
      </c>
      <c r="D11" s="133">
        <v>0.67460439442820852</v>
      </c>
      <c r="E11" s="133">
        <v>0.71921518912013405</v>
      </c>
      <c r="F11" s="133">
        <v>0.61502353672761745</v>
      </c>
      <c r="G11" s="133">
        <v>1.0393256135162758</v>
      </c>
      <c r="H11" s="133">
        <v>1.0673544547266638</v>
      </c>
      <c r="I11" s="133">
        <v>1.0202963671609606</v>
      </c>
      <c r="J11" s="133">
        <v>0.79691494337132429</v>
      </c>
      <c r="K11" s="133">
        <v>1.966556750970067</v>
      </c>
      <c r="L11" s="133">
        <v>2.4012267210388223</v>
      </c>
      <c r="M11" s="133">
        <v>3.9623466282220896</v>
      </c>
      <c r="N11" s="133">
        <v>4.686254843586914</v>
      </c>
    </row>
    <row r="12" spans="2:15">
      <c r="B12" s="72" t="s">
        <v>298</v>
      </c>
      <c r="C12" s="134">
        <v>0.20113159308829931</v>
      </c>
      <c r="D12" s="134">
        <v>0.25677616451079438</v>
      </c>
      <c r="E12" s="134">
        <v>0.22941250636692082</v>
      </c>
      <c r="F12" s="134">
        <v>0.17098760713727862</v>
      </c>
      <c r="G12" s="134">
        <v>0.22432776805870969</v>
      </c>
      <c r="H12" s="134">
        <v>1.3245292228461567</v>
      </c>
      <c r="I12" s="134">
        <v>1.1447098749946749</v>
      </c>
      <c r="J12" s="134">
        <v>1.3895627120396656</v>
      </c>
      <c r="K12" s="134">
        <v>3.6660702417732804</v>
      </c>
      <c r="L12" s="134">
        <v>3.5688640032526688</v>
      </c>
      <c r="M12" s="134">
        <v>4.147702636055552</v>
      </c>
      <c r="N12" s="134">
        <v>4.8905061107907217</v>
      </c>
    </row>
    <row r="13" spans="2:15">
      <c r="B13" s="72" t="s">
        <v>299</v>
      </c>
      <c r="C13" s="134" t="s">
        <v>244</v>
      </c>
      <c r="D13" s="134" t="s">
        <v>244</v>
      </c>
      <c r="E13" s="134">
        <v>1.1895910780669146</v>
      </c>
      <c r="F13" s="134">
        <v>17.469050894085285</v>
      </c>
      <c r="G13" s="134">
        <v>7.3730656094129685</v>
      </c>
      <c r="H13" s="134" t="s">
        <v>244</v>
      </c>
      <c r="I13" s="134">
        <v>0.51450189155107195</v>
      </c>
      <c r="J13" s="134" t="s">
        <v>244</v>
      </c>
      <c r="K13" s="134">
        <v>0.9516164565328038</v>
      </c>
      <c r="L13" s="134">
        <v>0.94922387906647021</v>
      </c>
      <c r="M13" s="134">
        <v>1.6263266396884783</v>
      </c>
      <c r="N13" s="134">
        <v>5.9586159075030327</v>
      </c>
    </row>
    <row r="14" spans="2:15">
      <c r="B14" s="72" t="s">
        <v>300</v>
      </c>
      <c r="C14" s="134">
        <v>0.70353859013652831</v>
      </c>
      <c r="D14" s="134">
        <v>0.27721868603791833</v>
      </c>
      <c r="E14" s="134">
        <v>0.65892486448617738</v>
      </c>
      <c r="F14" s="134" t="s">
        <v>244</v>
      </c>
      <c r="G14" s="134">
        <v>0.98545185904514288</v>
      </c>
      <c r="H14" s="134">
        <v>1.4406882936459577</v>
      </c>
      <c r="I14" s="134">
        <v>1.1713234909623329</v>
      </c>
      <c r="J14" s="134">
        <v>2.4949612602273574</v>
      </c>
      <c r="K14" s="134">
        <v>1.3559010583098188</v>
      </c>
      <c r="L14" s="134">
        <v>1.5367526368771045</v>
      </c>
      <c r="M14" s="134">
        <v>1.4668969256410769</v>
      </c>
      <c r="N14" s="134">
        <v>0.884388131695104</v>
      </c>
    </row>
    <row r="15" spans="2:15">
      <c r="B15" s="72" t="s">
        <v>301</v>
      </c>
      <c r="C15" s="134">
        <v>4.2850709597949681</v>
      </c>
      <c r="D15" s="134">
        <v>0.16781434825071515</v>
      </c>
      <c r="E15" s="134">
        <v>0.16497929130234698</v>
      </c>
      <c r="F15" s="134">
        <v>0.18252015237211783</v>
      </c>
      <c r="G15" s="134">
        <v>1.6581594204354775</v>
      </c>
      <c r="H15" s="134">
        <v>5.3673722147216694</v>
      </c>
      <c r="I15" s="134">
        <v>4.7023045507584591</v>
      </c>
      <c r="J15" s="134">
        <v>1.9593206873446254</v>
      </c>
      <c r="K15" s="134">
        <v>2.3626728758374336</v>
      </c>
      <c r="L15" s="134">
        <v>2.780486890513536</v>
      </c>
      <c r="M15" s="134">
        <v>3.3945296658448503</v>
      </c>
      <c r="N15" s="134">
        <v>7.7452557092312633</v>
      </c>
    </row>
    <row r="16" spans="2:15">
      <c r="B16" s="72" t="s">
        <v>302</v>
      </c>
      <c r="C16" s="134" t="s">
        <v>244</v>
      </c>
      <c r="D16" s="134" t="s">
        <v>244</v>
      </c>
      <c r="E16" s="134" t="s">
        <v>244</v>
      </c>
      <c r="F16" s="134">
        <v>8.2116788321167888</v>
      </c>
      <c r="G16" s="134" t="s">
        <v>244</v>
      </c>
      <c r="H16" s="134" t="s">
        <v>244</v>
      </c>
      <c r="I16" s="134" t="s">
        <v>244</v>
      </c>
      <c r="J16" s="134" t="s">
        <v>244</v>
      </c>
      <c r="K16" s="134" t="s">
        <v>244</v>
      </c>
      <c r="L16" s="134" t="s">
        <v>244</v>
      </c>
      <c r="M16" s="134" t="s">
        <v>244</v>
      </c>
      <c r="N16" s="134" t="s">
        <v>244</v>
      </c>
    </row>
    <row r="17" spans="2:14">
      <c r="B17" s="72" t="s">
        <v>303</v>
      </c>
      <c r="C17" s="134">
        <v>0.80540239142556236</v>
      </c>
      <c r="D17" s="134">
        <v>0.57349276871761745</v>
      </c>
      <c r="E17" s="134">
        <v>0.70492744282534925</v>
      </c>
      <c r="F17" s="134">
        <v>1.0859678108002746</v>
      </c>
      <c r="G17" s="134">
        <v>0.30773498383307757</v>
      </c>
      <c r="H17" s="134">
        <v>0.50858811516724223</v>
      </c>
      <c r="I17" s="134">
        <v>0.55203549904712346</v>
      </c>
      <c r="J17" s="134">
        <v>0.99566196007198104</v>
      </c>
      <c r="K17" s="134">
        <v>0.84588458759340424</v>
      </c>
      <c r="L17" s="134">
        <v>0.6644158691697768</v>
      </c>
      <c r="M17" s="134">
        <v>2.9027408349716661</v>
      </c>
      <c r="N17" s="134">
        <v>0.98110638297872343</v>
      </c>
    </row>
    <row r="18" spans="2:14">
      <c r="B18" s="72" t="s">
        <v>304</v>
      </c>
      <c r="C18" s="134">
        <v>6.6270877536586701</v>
      </c>
      <c r="D18" s="134">
        <v>7.1758972086840913</v>
      </c>
      <c r="E18" s="134">
        <v>6.7463625503828659</v>
      </c>
      <c r="F18" s="134">
        <v>9.2614945074415314</v>
      </c>
      <c r="G18" s="134">
        <v>6.7528951038784628</v>
      </c>
      <c r="H18" s="134">
        <v>4.2793566615601648</v>
      </c>
      <c r="I18" s="134">
        <v>6.2065113189459309</v>
      </c>
      <c r="J18" s="134">
        <v>4.4533648742490701</v>
      </c>
      <c r="K18" s="134">
        <v>6.9359456174197582</v>
      </c>
      <c r="L18" s="134">
        <v>14.138763350503602</v>
      </c>
      <c r="M18" s="134">
        <v>9.7143207579954396</v>
      </c>
      <c r="N18" s="134">
        <v>12.612327277016433</v>
      </c>
    </row>
    <row r="19" spans="2:14">
      <c r="B19" s="72" t="s">
        <v>305</v>
      </c>
      <c r="C19" s="134">
        <v>5.0194771043741024</v>
      </c>
      <c r="D19" s="134">
        <v>2.2547969670096322</v>
      </c>
      <c r="E19" s="134">
        <v>1.2516921747404566</v>
      </c>
      <c r="F19" s="134">
        <v>0.94632013310348528</v>
      </c>
      <c r="G19" s="134">
        <v>0.40731525255038564</v>
      </c>
      <c r="H19" s="134">
        <v>2.2355611173563532</v>
      </c>
      <c r="I19" s="134">
        <v>1.219370178077539</v>
      </c>
      <c r="J19" s="134">
        <v>1.4666473986973838</v>
      </c>
      <c r="K19" s="134">
        <v>1.3561751055550044</v>
      </c>
      <c r="L19" s="134">
        <v>1.4155182897492644</v>
      </c>
      <c r="M19" s="134">
        <v>1.2145262145262146</v>
      </c>
      <c r="N19" s="134">
        <v>1.6515623617759516</v>
      </c>
    </row>
    <row r="20" spans="2:14">
      <c r="B20" s="72" t="s">
        <v>306</v>
      </c>
      <c r="C20" s="134">
        <v>1.8919839343535631E-2</v>
      </c>
      <c r="D20" s="134">
        <v>2.6480666465413601E-3</v>
      </c>
      <c r="E20" s="134">
        <v>5.9391786063428327E-2</v>
      </c>
      <c r="F20" s="134">
        <v>0.10084171966001935</v>
      </c>
      <c r="G20" s="134">
        <v>0.35259936250035256</v>
      </c>
      <c r="H20" s="134">
        <v>6.3902935700866081E-2</v>
      </c>
      <c r="I20" s="134" t="s">
        <v>244</v>
      </c>
      <c r="J20" s="134">
        <v>1.5054771139250987E-2</v>
      </c>
      <c r="K20" s="134">
        <v>0.22367916198224977</v>
      </c>
      <c r="L20" s="134">
        <v>1.3171225937183384</v>
      </c>
      <c r="M20" s="134">
        <v>1.2668392900413135</v>
      </c>
      <c r="N20" s="134">
        <v>2.7070109201296826</v>
      </c>
    </row>
    <row r="21" spans="2:14">
      <c r="B21" s="72" t="s">
        <v>307</v>
      </c>
      <c r="C21" s="134" t="s">
        <v>244</v>
      </c>
      <c r="D21" s="134" t="s">
        <v>244</v>
      </c>
      <c r="E21" s="134" t="s">
        <v>244</v>
      </c>
      <c r="F21" s="134" t="s">
        <v>244</v>
      </c>
      <c r="G21" s="134" t="s">
        <v>244</v>
      </c>
      <c r="H21" s="134" t="s">
        <v>244</v>
      </c>
      <c r="I21" s="134" t="s">
        <v>244</v>
      </c>
      <c r="J21" s="134" t="s">
        <v>244</v>
      </c>
      <c r="K21" s="134" t="s">
        <v>244</v>
      </c>
      <c r="L21" s="134" t="s">
        <v>244</v>
      </c>
      <c r="M21" s="134" t="s">
        <v>244</v>
      </c>
      <c r="N21" s="134">
        <v>18.063112078346027</v>
      </c>
    </row>
    <row r="22" spans="2:14">
      <c r="B22" s="72" t="s">
        <v>308</v>
      </c>
      <c r="C22" s="134">
        <v>0.51362789954958588</v>
      </c>
      <c r="D22" s="134">
        <v>0.48552890008113392</v>
      </c>
      <c r="E22" s="134">
        <v>1.0094542822644346</v>
      </c>
      <c r="F22" s="134">
        <v>0.63877154120215129</v>
      </c>
      <c r="G22" s="134">
        <v>1.1420421834487156</v>
      </c>
      <c r="H22" s="134">
        <v>3.0487039011991561E-2</v>
      </c>
      <c r="I22" s="134">
        <v>1.8826586071166333E-2</v>
      </c>
      <c r="J22" s="134">
        <v>6.3920771031446347E-2</v>
      </c>
      <c r="K22" s="134">
        <v>0.28644519442319616</v>
      </c>
      <c r="L22" s="134">
        <v>0.3689433420967056</v>
      </c>
      <c r="M22" s="134">
        <v>4.6050675865163511</v>
      </c>
      <c r="N22" s="134">
        <v>3.5626183117378885</v>
      </c>
    </row>
    <row r="23" spans="2:14">
      <c r="B23" s="72" t="s">
        <v>309</v>
      </c>
      <c r="C23" s="134">
        <v>4.4285965166797732E-2</v>
      </c>
      <c r="D23" s="134">
        <v>2.0928298193134665</v>
      </c>
      <c r="E23" s="134">
        <v>1.8079439963475878</v>
      </c>
      <c r="F23" s="134">
        <v>1.6496487086579377</v>
      </c>
      <c r="G23" s="134">
        <v>5.7093870415184327</v>
      </c>
      <c r="H23" s="134" t="s">
        <v>244</v>
      </c>
      <c r="I23" s="134">
        <v>0.34538514526831959</v>
      </c>
      <c r="J23" s="134">
        <v>0.48523109395007269</v>
      </c>
      <c r="K23" s="134">
        <v>0.16341659575956083</v>
      </c>
      <c r="L23" s="134">
        <v>1.8687453289591649</v>
      </c>
      <c r="M23" s="134">
        <v>1.2000779512009012</v>
      </c>
      <c r="N23" s="134">
        <v>2.205385880704279</v>
      </c>
    </row>
    <row r="24" spans="2:14">
      <c r="B24" s="72" t="s">
        <v>310</v>
      </c>
      <c r="C24" s="134" t="s">
        <v>244</v>
      </c>
      <c r="D24" s="134">
        <v>0.64748744667195235</v>
      </c>
      <c r="E24" s="134">
        <v>0.86816187436508907</v>
      </c>
      <c r="F24" s="134">
        <v>0.60177589298854772</v>
      </c>
      <c r="G24" s="134">
        <v>0.86485220562404852</v>
      </c>
      <c r="H24" s="134">
        <v>0.71249636300412311</v>
      </c>
      <c r="I24" s="134">
        <v>2.7544112159496779</v>
      </c>
      <c r="J24" s="134" t="s">
        <v>244</v>
      </c>
      <c r="K24" s="134" t="s">
        <v>244</v>
      </c>
      <c r="L24" s="134">
        <v>0.33458453267562488</v>
      </c>
      <c r="M24" s="134">
        <v>4.0161442907438332</v>
      </c>
      <c r="N24" s="134">
        <v>4.3826926243887074</v>
      </c>
    </row>
    <row r="25" spans="2:14">
      <c r="B25" s="72" t="s">
        <v>311</v>
      </c>
      <c r="C25" s="134">
        <v>0.34703217891856186</v>
      </c>
      <c r="D25" s="134">
        <v>0.85763859593777181</v>
      </c>
      <c r="E25" s="134">
        <v>0.12677592532260576</v>
      </c>
      <c r="F25" s="134">
        <v>0.22275374755792507</v>
      </c>
      <c r="G25" s="134">
        <v>0.33500176108893737</v>
      </c>
      <c r="H25" s="134">
        <v>0.20775015509388856</v>
      </c>
      <c r="I25" s="134">
        <v>7.046790453916571E-2</v>
      </c>
      <c r="J25" s="134">
        <v>7.0214935719898119E-2</v>
      </c>
      <c r="K25" s="134">
        <v>3.747152882873622</v>
      </c>
      <c r="L25" s="134">
        <v>4.4669468017906677</v>
      </c>
      <c r="M25" s="134">
        <v>4.389474478829368</v>
      </c>
      <c r="N25" s="134">
        <v>8.5848899908038714</v>
      </c>
    </row>
    <row r="26" spans="2:14">
      <c r="B26" s="80"/>
      <c r="C26" s="135"/>
      <c r="D26" s="136"/>
      <c r="E26" s="136"/>
      <c r="F26" s="136"/>
      <c r="G26" s="136"/>
      <c r="H26" s="136"/>
      <c r="I26" s="136"/>
      <c r="J26" s="136"/>
      <c r="K26" s="136"/>
    </row>
    <row r="28" spans="2:14">
      <c r="B28" s="296" t="s">
        <v>312</v>
      </c>
      <c r="C28" s="98">
        <v>2005</v>
      </c>
      <c r="D28" s="98">
        <v>2006</v>
      </c>
      <c r="E28" s="98">
        <v>2007</v>
      </c>
      <c r="F28" s="98">
        <v>2008</v>
      </c>
      <c r="G28" s="98">
        <v>2009</v>
      </c>
      <c r="H28" s="98">
        <v>2010</v>
      </c>
      <c r="I28" s="98">
        <v>2011</v>
      </c>
      <c r="J28" s="98">
        <v>2012</v>
      </c>
      <c r="K28" s="98">
        <v>2013</v>
      </c>
      <c r="L28" s="98">
        <v>2014</v>
      </c>
      <c r="M28" s="98">
        <v>2015</v>
      </c>
      <c r="N28" s="98">
        <v>2016</v>
      </c>
    </row>
    <row r="29" spans="2:14">
      <c r="B29" s="297" t="s">
        <v>297</v>
      </c>
      <c r="C29" s="133">
        <v>0.82142910685547554</v>
      </c>
      <c r="D29" s="133">
        <v>0.67460439442820852</v>
      </c>
      <c r="E29" s="133">
        <v>0.71921518912013416</v>
      </c>
      <c r="F29" s="133">
        <v>0.61502353672761756</v>
      </c>
      <c r="G29" s="133">
        <v>1.0393256135162758</v>
      </c>
      <c r="H29" s="133">
        <v>1.0673544547266638</v>
      </c>
      <c r="I29" s="133">
        <v>1.0202963671609606</v>
      </c>
      <c r="J29" s="133">
        <v>0.79691494337132385</v>
      </c>
      <c r="K29" s="133">
        <v>1.966556750970067</v>
      </c>
      <c r="L29" s="133">
        <v>2.4012267210388214</v>
      </c>
      <c r="M29" s="133">
        <v>3.9623466282220896</v>
      </c>
      <c r="N29" s="133">
        <v>4.686254843586914</v>
      </c>
    </row>
    <row r="30" spans="2:14">
      <c r="B30" s="72" t="s">
        <v>313</v>
      </c>
      <c r="C30" s="134">
        <v>0.20113159308829931</v>
      </c>
      <c r="D30" s="134">
        <v>0.25677616451079438</v>
      </c>
      <c r="E30" s="134">
        <v>0.22941250636692082</v>
      </c>
      <c r="F30" s="134">
        <v>0.17098760713727862</v>
      </c>
      <c r="G30" s="134">
        <v>0.22432776805870969</v>
      </c>
      <c r="H30" s="134">
        <v>1.3245292228461567</v>
      </c>
      <c r="I30" s="134">
        <v>1.1447098749946749</v>
      </c>
      <c r="J30" s="134">
        <v>1.3895627120396656</v>
      </c>
      <c r="K30" s="134">
        <v>3.6660702417732804</v>
      </c>
      <c r="L30" s="134">
        <v>3.5688640032526688</v>
      </c>
      <c r="M30" s="134">
        <v>4.147702636055552</v>
      </c>
      <c r="N30" s="134">
        <v>4.8905061107907217</v>
      </c>
    </row>
    <row r="31" spans="2:14">
      <c r="B31" s="72" t="s">
        <v>314</v>
      </c>
      <c r="C31" s="134" t="s">
        <v>244</v>
      </c>
      <c r="D31" s="134" t="s">
        <v>244</v>
      </c>
      <c r="E31" s="134">
        <v>1.1895910780669146</v>
      </c>
      <c r="F31" s="134">
        <v>17.469050894085285</v>
      </c>
      <c r="G31" s="134">
        <v>7.3730656094129685</v>
      </c>
      <c r="H31" s="134" t="s">
        <v>244</v>
      </c>
      <c r="I31" s="134">
        <v>0.51450189155107195</v>
      </c>
      <c r="J31" s="134" t="s">
        <v>244</v>
      </c>
      <c r="K31" s="134">
        <v>0.9516164565328038</v>
      </c>
      <c r="L31" s="134">
        <v>0.94922387906647021</v>
      </c>
      <c r="M31" s="134">
        <v>1.6263266396884783</v>
      </c>
      <c r="N31" s="134">
        <v>5.9586159075030327</v>
      </c>
    </row>
    <row r="32" spans="2:14">
      <c r="B32" s="72" t="s">
        <v>315</v>
      </c>
      <c r="C32" s="134">
        <v>2.5395418945481576</v>
      </c>
      <c r="D32" s="134">
        <v>0.2139005211942277</v>
      </c>
      <c r="E32" s="134">
        <v>0.37052611214930664</v>
      </c>
      <c r="F32" s="134">
        <v>0.1002573665574451</v>
      </c>
      <c r="G32" s="134">
        <v>1.3282725160497459</v>
      </c>
      <c r="H32" s="134">
        <v>3.4905435080177774</v>
      </c>
      <c r="I32" s="134">
        <v>3.286392770023276</v>
      </c>
      <c r="J32" s="134">
        <v>2.191402118856336</v>
      </c>
      <c r="K32" s="134">
        <v>2.0590054716111728</v>
      </c>
      <c r="L32" s="134">
        <v>2.4624011201033515</v>
      </c>
      <c r="M32" s="134">
        <v>2.9265986175699257</v>
      </c>
      <c r="N32" s="134">
        <v>5.1826681165380126</v>
      </c>
    </row>
    <row r="33" spans="2:14">
      <c r="B33" s="72" t="s">
        <v>316</v>
      </c>
      <c r="C33" s="134">
        <v>0.80540239142556236</v>
      </c>
      <c r="D33" s="134">
        <v>0.57349276871761745</v>
      </c>
      <c r="E33" s="134">
        <v>0.69903533124288486</v>
      </c>
      <c r="F33" s="134">
        <v>1.1220287017712354</v>
      </c>
      <c r="G33" s="134">
        <v>0.30667161948530997</v>
      </c>
      <c r="H33" s="134">
        <v>0.50858811516724223</v>
      </c>
      <c r="I33" s="134">
        <v>0.55203549904712346</v>
      </c>
      <c r="J33" s="134">
        <v>0.99566196007198104</v>
      </c>
      <c r="K33" s="134">
        <v>0.84588458759340424</v>
      </c>
      <c r="L33" s="134">
        <v>0.6644158691697768</v>
      </c>
      <c r="M33" s="134">
        <v>2.9027408349716661</v>
      </c>
      <c r="N33" s="134">
        <v>0.98110638297872343</v>
      </c>
    </row>
    <row r="34" spans="2:14">
      <c r="B34" s="72" t="s">
        <v>317</v>
      </c>
      <c r="C34" s="134">
        <v>3.98945239818842</v>
      </c>
      <c r="D34" s="134">
        <v>2.8509813955188421</v>
      </c>
      <c r="E34" s="134">
        <v>2.4775339103640603</v>
      </c>
      <c r="F34" s="134">
        <v>2.8355270034720159</v>
      </c>
      <c r="G34" s="134">
        <v>2.0666835186451968</v>
      </c>
      <c r="H34" s="134">
        <v>2.2304800672776324</v>
      </c>
      <c r="I34" s="134">
        <v>3.3459182075039298</v>
      </c>
      <c r="J34" s="134">
        <v>2.1008048395476293</v>
      </c>
      <c r="K34" s="134">
        <v>3.0405347021887348</v>
      </c>
      <c r="L34" s="134">
        <v>5.9092541319649996</v>
      </c>
      <c r="M34" s="134">
        <v>4.1082551016032696</v>
      </c>
      <c r="N34" s="134">
        <v>6.1869905949469546</v>
      </c>
    </row>
    <row r="35" spans="2:14">
      <c r="B35" s="72" t="s">
        <v>318</v>
      </c>
      <c r="C35" s="134">
        <v>0.51362789954958588</v>
      </c>
      <c r="D35" s="134">
        <v>0.48552890008113392</v>
      </c>
      <c r="E35" s="134">
        <v>1.0094542822644346</v>
      </c>
      <c r="F35" s="134">
        <v>0.63877154120215129</v>
      </c>
      <c r="G35" s="134">
        <v>1.1419104112999174</v>
      </c>
      <c r="H35" s="134">
        <v>3.0459238617903485E-2</v>
      </c>
      <c r="I35" s="134">
        <v>1.8816424037043179E-2</v>
      </c>
      <c r="J35" s="134">
        <v>6.3902485611511309E-2</v>
      </c>
      <c r="K35" s="134">
        <v>0.28631357518252865</v>
      </c>
      <c r="L35" s="134">
        <v>0.36874715827479582</v>
      </c>
      <c r="M35" s="134">
        <v>4.6050675865163511</v>
      </c>
      <c r="N35" s="134">
        <v>3.5656988673613457</v>
      </c>
    </row>
    <row r="36" spans="2:14">
      <c r="B36" s="72" t="s">
        <v>319</v>
      </c>
      <c r="C36" s="134">
        <v>3.5506508506257507E-2</v>
      </c>
      <c r="D36" s="134">
        <v>1.8201599361822232</v>
      </c>
      <c r="E36" s="134">
        <v>1.6208875517327421</v>
      </c>
      <c r="F36" s="134">
        <v>1.3945668947599583</v>
      </c>
      <c r="G36" s="134">
        <v>4.6256344623613677</v>
      </c>
      <c r="H36" s="134">
        <v>0.1176765675948738</v>
      </c>
      <c r="I36" s="134">
        <v>0.71325247851573159</v>
      </c>
      <c r="J36" s="134">
        <v>0.41236410603376178</v>
      </c>
      <c r="K36" s="134">
        <v>0.13848472815704685</v>
      </c>
      <c r="L36" s="134">
        <v>1.4415284094168563</v>
      </c>
      <c r="M36" s="134">
        <v>1.8492147094464555</v>
      </c>
      <c r="N36" s="134">
        <v>2.5822607221357088</v>
      </c>
    </row>
    <row r="37" spans="2:14">
      <c r="B37" s="72" t="s">
        <v>320</v>
      </c>
      <c r="C37" s="134">
        <v>0.34703217891856186</v>
      </c>
      <c r="D37" s="134">
        <v>0.85763859593777181</v>
      </c>
      <c r="E37" s="134">
        <v>0.12677592532260576</v>
      </c>
      <c r="F37" s="134">
        <v>0.22275374755792507</v>
      </c>
      <c r="G37" s="134">
        <v>0.33500176108893737</v>
      </c>
      <c r="H37" s="134">
        <v>0.20775015509388856</v>
      </c>
      <c r="I37" s="134">
        <v>7.046790453916571E-2</v>
      </c>
      <c r="J37" s="134">
        <v>7.0214935719898119E-2</v>
      </c>
      <c r="K37" s="134">
        <v>3.747152882873622</v>
      </c>
      <c r="L37" s="134">
        <v>4.4669468017906677</v>
      </c>
      <c r="M37" s="134">
        <v>4.389474478829368</v>
      </c>
      <c r="N37" s="134">
        <v>8.5848899908038714</v>
      </c>
    </row>
    <row r="40" spans="2:14">
      <c r="B40" s="188" t="s">
        <v>444</v>
      </c>
      <c r="C40" s="294" t="s">
        <v>198</v>
      </c>
    </row>
    <row r="41" spans="2:14">
      <c r="B41" s="188" t="s">
        <v>330</v>
      </c>
      <c r="C41" s="294" t="s">
        <v>1002</v>
      </c>
    </row>
    <row r="42" spans="2:14">
      <c r="B42" s="294" t="s">
        <v>446</v>
      </c>
      <c r="C42" s="183" t="s">
        <v>1003</v>
      </c>
    </row>
    <row r="43" spans="2:14">
      <c r="B43" s="294" t="s">
        <v>447</v>
      </c>
      <c r="C43" s="182" t="s">
        <v>1004</v>
      </c>
    </row>
    <row r="44" spans="2:14">
      <c r="C44" s="182" t="s">
        <v>469</v>
      </c>
    </row>
    <row r="45" spans="2:14">
      <c r="B45" s="294" t="s">
        <v>329</v>
      </c>
      <c r="C45" s="294" t="s">
        <v>470</v>
      </c>
    </row>
  </sheetData>
  <hyperlinks>
    <hyperlink ref="B1" location="'NČI 2014+ v14 '!N74" display="zpět" xr:uid="{00000000-0004-0000-4700-000000000000}"/>
    <hyperlink ref="C44" r:id="rId1" xr:uid="{00000000-0004-0000-4700-000001000000}"/>
    <hyperlink ref="C43" r:id="rId2" xr:uid="{00000000-0004-0000-4700-000002000000}"/>
  </hyperlinks>
  <pageMargins left="0.7" right="0.7" top="0.78740157499999996" bottom="0.78740157499999996"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dimension ref="B1:O45"/>
  <sheetViews>
    <sheetView workbookViewId="0">
      <pane xSplit="2" ySplit="4" topLeftCell="C5" activePane="bottomRight" state="frozen"/>
      <selection activeCell="C6" sqref="C6"/>
      <selection pane="topRight" activeCell="C6" sqref="C6"/>
      <selection pane="bottomLeft" activeCell="C6" sqref="C6"/>
      <selection pane="bottomRight" activeCell="B1" sqref="B1"/>
    </sheetView>
  </sheetViews>
  <sheetFormatPr defaultColWidth="9.1796875" defaultRowHeight="14.5"/>
  <cols>
    <col min="1" max="1" width="4.1796875" style="294" customWidth="1"/>
    <col min="2" max="2" width="48.54296875" style="294" customWidth="1"/>
    <col min="3" max="16384" width="9.1796875" style="294"/>
  </cols>
  <sheetData>
    <row r="1" spans="2:15">
      <c r="B1" s="182" t="s">
        <v>295</v>
      </c>
    </row>
    <row r="2" spans="2:15">
      <c r="B2" s="183" t="s">
        <v>597</v>
      </c>
    </row>
    <row r="3" spans="2:15">
      <c r="G3" s="128"/>
    </row>
    <row r="4" spans="2:15">
      <c r="B4" s="296" t="s">
        <v>341</v>
      </c>
      <c r="C4" s="98">
        <v>2005</v>
      </c>
      <c r="D4" s="98">
        <v>2006</v>
      </c>
      <c r="E4" s="98">
        <v>2007</v>
      </c>
      <c r="F4" s="98">
        <v>2008</v>
      </c>
      <c r="G4" s="98">
        <v>2009</v>
      </c>
      <c r="H4" s="98">
        <v>2010</v>
      </c>
      <c r="I4" s="98">
        <v>2011</v>
      </c>
      <c r="J4" s="98">
        <v>2012</v>
      </c>
      <c r="K4" s="98">
        <v>2013</v>
      </c>
      <c r="L4" s="98">
        <v>2014</v>
      </c>
      <c r="M4" s="98">
        <v>2015</v>
      </c>
      <c r="N4" s="98">
        <v>2016</v>
      </c>
    </row>
    <row r="5" spans="2:15">
      <c r="B5" s="298" t="s">
        <v>650</v>
      </c>
      <c r="C5" s="299">
        <v>7080.4649499999987</v>
      </c>
      <c r="D5" s="299">
        <v>8100.302999999999</v>
      </c>
      <c r="E5" s="299">
        <v>9309.4530000000013</v>
      </c>
      <c r="F5" s="299">
        <v>9232.1670000000013</v>
      </c>
      <c r="G5" s="299">
        <v>10173.038999999997</v>
      </c>
      <c r="H5" s="299">
        <v>10616.061</v>
      </c>
      <c r="I5" s="299">
        <v>15288.401</v>
      </c>
      <c r="J5" s="299">
        <v>19878.532999999999</v>
      </c>
      <c r="K5" s="299">
        <v>21197.761000000002</v>
      </c>
      <c r="L5" s="299">
        <v>21627.736999999997</v>
      </c>
      <c r="M5" s="299">
        <v>22082.696999999993</v>
      </c>
      <c r="N5" s="299">
        <v>16382.228999999999</v>
      </c>
    </row>
    <row r="6" spans="2:15">
      <c r="B6" s="132" t="s">
        <v>649</v>
      </c>
      <c r="C6" s="299">
        <v>8.57</v>
      </c>
      <c r="D6" s="299">
        <v>21.056000000000001</v>
      </c>
      <c r="E6" s="299">
        <v>4.9950000000000001</v>
      </c>
      <c r="F6" s="299">
        <v>3.3200000000000003</v>
      </c>
      <c r="G6" s="299">
        <v>0.61699999999999999</v>
      </c>
      <c r="H6" s="299">
        <v>5.9690000000000012</v>
      </c>
      <c r="I6" s="299">
        <v>4.5030000000000001</v>
      </c>
      <c r="J6" s="299">
        <v>3</v>
      </c>
      <c r="K6" s="299">
        <v>17</v>
      </c>
      <c r="L6" s="299">
        <v>22.176000000000002</v>
      </c>
      <c r="M6" s="299">
        <v>55.141000000000005</v>
      </c>
      <c r="N6" s="299">
        <v>102.55500000000002</v>
      </c>
    </row>
    <row r="7" spans="2:15">
      <c r="B7" s="297" t="s">
        <v>482</v>
      </c>
      <c r="C7" s="300">
        <f>C6/C5</f>
        <v>1.2103724911455146E-3</v>
      </c>
      <c r="D7" s="300">
        <f t="shared" ref="D7:N7" si="0">D6/D5</f>
        <v>2.5994089356904306E-3</v>
      </c>
      <c r="E7" s="300">
        <f t="shared" si="0"/>
        <v>5.3655139566202215E-4</v>
      </c>
      <c r="F7" s="300">
        <f t="shared" si="0"/>
        <v>3.5961221238740588E-4</v>
      </c>
      <c r="G7" s="300">
        <f t="shared" si="0"/>
        <v>6.0650509646134272E-5</v>
      </c>
      <c r="H7" s="300">
        <f t="shared" si="0"/>
        <v>5.6226127562756102E-4</v>
      </c>
      <c r="I7" s="300">
        <f t="shared" si="0"/>
        <v>2.9453701534908722E-4</v>
      </c>
      <c r="J7" s="300">
        <f t="shared" si="0"/>
        <v>1.5091656914521811E-4</v>
      </c>
      <c r="K7" s="300">
        <f t="shared" si="0"/>
        <v>8.0197149123438071E-4</v>
      </c>
      <c r="L7" s="300">
        <f t="shared" si="0"/>
        <v>1.0253499938528013E-3</v>
      </c>
      <c r="M7" s="300">
        <f t="shared" si="0"/>
        <v>2.497022895346525E-3</v>
      </c>
      <c r="N7" s="300">
        <f t="shared" si="0"/>
        <v>6.2601371278597088E-3</v>
      </c>
    </row>
    <row r="9" spans="2:15">
      <c r="L9" s="128"/>
      <c r="O9" s="184" t="s">
        <v>18</v>
      </c>
    </row>
    <row r="10" spans="2:15">
      <c r="B10" s="296" t="s">
        <v>296</v>
      </c>
      <c r="C10" s="98">
        <v>2005</v>
      </c>
      <c r="D10" s="98">
        <v>2006</v>
      </c>
      <c r="E10" s="98">
        <v>2007</v>
      </c>
      <c r="F10" s="98">
        <v>2008</v>
      </c>
      <c r="G10" s="98">
        <v>2009</v>
      </c>
      <c r="H10" s="98">
        <v>2010</v>
      </c>
      <c r="I10" s="98">
        <v>2011</v>
      </c>
      <c r="J10" s="98">
        <v>2012</v>
      </c>
      <c r="K10" s="98">
        <v>2013</v>
      </c>
      <c r="L10" s="98">
        <v>2014</v>
      </c>
      <c r="M10" s="98">
        <v>2015</v>
      </c>
      <c r="N10" s="98">
        <v>2016</v>
      </c>
    </row>
    <row r="11" spans="2:15">
      <c r="B11" s="297" t="s">
        <v>297</v>
      </c>
      <c r="C11" s="133">
        <v>0.12103724911455147</v>
      </c>
      <c r="D11" s="133">
        <v>0.25994089356904304</v>
      </c>
      <c r="E11" s="133">
        <v>5.3655139566202215E-2</v>
      </c>
      <c r="F11" s="133">
        <v>3.5961221238740584E-2</v>
      </c>
      <c r="G11" s="133">
        <v>6.0650509646134271E-3</v>
      </c>
      <c r="H11" s="133">
        <v>5.6226127562756099E-2</v>
      </c>
      <c r="I11" s="133">
        <v>2.9453701534908724E-2</v>
      </c>
      <c r="J11" s="133">
        <v>1.5091656914521811E-2</v>
      </c>
      <c r="K11" s="133">
        <v>8.0197149123438075E-2</v>
      </c>
      <c r="L11" s="133">
        <v>0.10253499938528013</v>
      </c>
      <c r="M11" s="133">
        <v>0.24970228953465251</v>
      </c>
      <c r="N11" s="133">
        <v>0.62601371278597084</v>
      </c>
    </row>
    <row r="12" spans="2:15">
      <c r="B12" s="72" t="s">
        <v>298</v>
      </c>
      <c r="C12" s="134">
        <v>0.13225871453674543</v>
      </c>
      <c r="D12" s="134">
        <v>0.16037766509350976</v>
      </c>
      <c r="E12" s="134">
        <v>0.10026778748396756</v>
      </c>
      <c r="F12" s="134">
        <v>6.9980767158225377E-2</v>
      </c>
      <c r="G12" s="134" t="s">
        <v>244</v>
      </c>
      <c r="H12" s="134">
        <v>2.6415790157459297E-2</v>
      </c>
      <c r="I12" s="134">
        <v>1.3063790108438925E-3</v>
      </c>
      <c r="J12" s="134" t="s">
        <v>244</v>
      </c>
      <c r="K12" s="134">
        <v>3.179213260784471E-3</v>
      </c>
      <c r="L12" s="134">
        <v>6.2455237160491386E-3</v>
      </c>
      <c r="M12" s="134">
        <v>5.541266046582928E-2</v>
      </c>
      <c r="N12" s="134">
        <v>0.25854768372165088</v>
      </c>
    </row>
    <row r="13" spans="2:15">
      <c r="B13" s="72" t="s">
        <v>299</v>
      </c>
      <c r="C13" s="134" t="s">
        <v>244</v>
      </c>
      <c r="D13" s="134" t="s">
        <v>244</v>
      </c>
      <c r="E13" s="134" t="s">
        <v>244</v>
      </c>
      <c r="F13" s="134" t="s">
        <v>244</v>
      </c>
      <c r="G13" s="134">
        <v>0.42844353497889759</v>
      </c>
      <c r="H13" s="134" t="s">
        <v>244</v>
      </c>
      <c r="I13" s="134" t="s">
        <v>244</v>
      </c>
      <c r="J13" s="134" t="s">
        <v>244</v>
      </c>
      <c r="K13" s="134" t="s">
        <v>244</v>
      </c>
      <c r="L13" s="134" t="s">
        <v>244</v>
      </c>
      <c r="M13" s="134">
        <v>0.13270941727840255</v>
      </c>
      <c r="N13" s="134" t="s">
        <v>244</v>
      </c>
    </row>
    <row r="14" spans="2:15">
      <c r="B14" s="72" t="s">
        <v>300</v>
      </c>
      <c r="C14" s="134" t="s">
        <v>244</v>
      </c>
      <c r="D14" s="134" t="s">
        <v>244</v>
      </c>
      <c r="E14" s="134">
        <v>2.9701659741660127E-2</v>
      </c>
      <c r="F14" s="134">
        <v>7.4846381727014841E-2</v>
      </c>
      <c r="G14" s="134">
        <v>1.3313389353987362E-2</v>
      </c>
      <c r="H14" s="134">
        <v>2.9003875307709183E-2</v>
      </c>
      <c r="I14" s="134">
        <v>2.1352251137334195E-2</v>
      </c>
      <c r="J14" s="134" t="s">
        <v>244</v>
      </c>
      <c r="K14" s="134">
        <v>0.18282161966874091</v>
      </c>
      <c r="L14" s="134">
        <v>0.20116467237597463</v>
      </c>
      <c r="M14" s="134">
        <v>7.2089801000020076E-2</v>
      </c>
      <c r="N14" s="134">
        <v>0.16524830205871011</v>
      </c>
    </row>
    <row r="15" spans="2:15">
      <c r="B15" s="72" t="s">
        <v>301</v>
      </c>
      <c r="C15" s="134">
        <v>0.99999337752730111</v>
      </c>
      <c r="D15" s="134" t="s">
        <v>244</v>
      </c>
      <c r="E15" s="134">
        <v>0.11044638748274274</v>
      </c>
      <c r="F15" s="134" t="s">
        <v>244</v>
      </c>
      <c r="G15" s="134">
        <v>4.4462084141354261E-2</v>
      </c>
      <c r="H15" s="134">
        <v>0.74802227106881058</v>
      </c>
      <c r="I15" s="134">
        <v>0.5211493582263711</v>
      </c>
      <c r="J15" s="134" t="s">
        <v>244</v>
      </c>
      <c r="K15" s="134">
        <v>4.2775483191454577E-2</v>
      </c>
      <c r="L15" s="134">
        <v>0.21806069687404678</v>
      </c>
      <c r="M15" s="134">
        <v>0.12893715359807401</v>
      </c>
      <c r="N15" s="134">
        <v>0.4622184101116234</v>
      </c>
    </row>
    <row r="16" spans="2:15">
      <c r="B16" s="72" t="s">
        <v>302</v>
      </c>
      <c r="C16" s="134" t="s">
        <v>244</v>
      </c>
      <c r="D16" s="134" t="s">
        <v>244</v>
      </c>
      <c r="E16" s="134" t="s">
        <v>244</v>
      </c>
      <c r="F16" s="134" t="s">
        <v>244</v>
      </c>
      <c r="G16" s="134" t="s">
        <v>244</v>
      </c>
      <c r="H16" s="134" t="s">
        <v>244</v>
      </c>
      <c r="I16" s="134" t="s">
        <v>244</v>
      </c>
      <c r="J16" s="134" t="s">
        <v>244</v>
      </c>
      <c r="K16" s="134" t="s">
        <v>244</v>
      </c>
      <c r="L16" s="134" t="s">
        <v>244</v>
      </c>
      <c r="M16" s="134" t="s">
        <v>244</v>
      </c>
      <c r="N16" s="134" t="s">
        <v>244</v>
      </c>
    </row>
    <row r="17" spans="2:14">
      <c r="B17" s="72" t="s">
        <v>303</v>
      </c>
      <c r="C17" s="134" t="s">
        <v>244</v>
      </c>
      <c r="D17" s="134" t="s">
        <v>244</v>
      </c>
      <c r="E17" s="134" t="s">
        <v>244</v>
      </c>
      <c r="F17" s="134" t="s">
        <v>244</v>
      </c>
      <c r="G17" s="134" t="s">
        <v>244</v>
      </c>
      <c r="H17" s="134" t="s">
        <v>244</v>
      </c>
      <c r="I17" s="134" t="s">
        <v>244</v>
      </c>
      <c r="J17" s="134" t="s">
        <v>244</v>
      </c>
      <c r="K17" s="134" t="s">
        <v>244</v>
      </c>
      <c r="L17" s="134" t="s">
        <v>244</v>
      </c>
      <c r="M17" s="134" t="s">
        <v>244</v>
      </c>
      <c r="N17" s="134" t="s">
        <v>244</v>
      </c>
    </row>
    <row r="18" spans="2:14">
      <c r="B18" s="72" t="s">
        <v>304</v>
      </c>
      <c r="C18" s="134">
        <v>5.4404004134704313E-3</v>
      </c>
      <c r="D18" s="134">
        <v>4.7260375129227579E-3</v>
      </c>
      <c r="E18" s="134" t="s">
        <v>244</v>
      </c>
      <c r="F18" s="134" t="s">
        <v>244</v>
      </c>
      <c r="G18" s="134" t="s">
        <v>244</v>
      </c>
      <c r="H18" s="134" t="s">
        <v>244</v>
      </c>
      <c r="I18" s="134" t="s">
        <v>244</v>
      </c>
      <c r="J18" s="134" t="s">
        <v>244</v>
      </c>
      <c r="K18" s="134">
        <v>0.27067027135531091</v>
      </c>
      <c r="L18" s="134">
        <v>0.36654175651488974</v>
      </c>
      <c r="M18" s="134">
        <v>0.16108425237895685</v>
      </c>
      <c r="N18" s="134" t="s">
        <v>244</v>
      </c>
    </row>
    <row r="19" spans="2:14">
      <c r="B19" s="72" t="s">
        <v>305</v>
      </c>
      <c r="C19" s="134" t="s">
        <v>244</v>
      </c>
      <c r="D19" s="134" t="s">
        <v>244</v>
      </c>
      <c r="E19" s="134" t="s">
        <v>244</v>
      </c>
      <c r="F19" s="134" t="s">
        <v>244</v>
      </c>
      <c r="G19" s="134" t="s">
        <v>244</v>
      </c>
      <c r="H19" s="134" t="s">
        <v>244</v>
      </c>
      <c r="I19" s="134" t="s">
        <v>244</v>
      </c>
      <c r="J19" s="134" t="s">
        <v>244</v>
      </c>
      <c r="K19" s="134" t="s">
        <v>244</v>
      </c>
      <c r="L19" s="134" t="s">
        <v>244</v>
      </c>
      <c r="M19" s="134" t="s">
        <v>244</v>
      </c>
      <c r="N19" s="134" t="s">
        <v>244</v>
      </c>
    </row>
    <row r="20" spans="2:14">
      <c r="B20" s="72" t="s">
        <v>306</v>
      </c>
      <c r="C20" s="134">
        <v>7.5679357374142525E-2</v>
      </c>
      <c r="D20" s="134">
        <v>5.8257466223909926E-2</v>
      </c>
      <c r="E20" s="134">
        <v>0.12193711828951657</v>
      </c>
      <c r="F20" s="134">
        <v>4.4246876993681961E-2</v>
      </c>
      <c r="G20" s="134">
        <v>6.1587355316728258E-2</v>
      </c>
      <c r="H20" s="134">
        <v>3.4507585278467687E-2</v>
      </c>
      <c r="I20" s="134" t="s">
        <v>244</v>
      </c>
      <c r="J20" s="134">
        <v>1.5995694335454176E-2</v>
      </c>
      <c r="K20" s="134">
        <v>4.0379534110653321E-2</v>
      </c>
      <c r="L20" s="134">
        <v>2.4932625246776325E-2</v>
      </c>
      <c r="M20" s="134">
        <v>2.7435501538991453E-2</v>
      </c>
      <c r="N20" s="134">
        <v>9.5261381353537215E-4</v>
      </c>
    </row>
    <row r="21" spans="2:14">
      <c r="B21" s="72" t="s">
        <v>307</v>
      </c>
      <c r="C21" s="134" t="s">
        <v>244</v>
      </c>
      <c r="D21" s="134" t="s">
        <v>244</v>
      </c>
      <c r="E21" s="134" t="s">
        <v>244</v>
      </c>
      <c r="F21" s="134" t="s">
        <v>244</v>
      </c>
      <c r="G21" s="134" t="s">
        <v>244</v>
      </c>
      <c r="H21" s="134" t="s">
        <v>244</v>
      </c>
      <c r="I21" s="134" t="s">
        <v>244</v>
      </c>
      <c r="J21" s="134" t="s">
        <v>244</v>
      </c>
      <c r="K21" s="134" t="s">
        <v>244</v>
      </c>
      <c r="L21" s="134" t="s">
        <v>244</v>
      </c>
      <c r="M21" s="134" t="s">
        <v>244</v>
      </c>
      <c r="N21" s="134" t="s">
        <v>244</v>
      </c>
    </row>
    <row r="22" spans="2:14">
      <c r="B22" s="72" t="s">
        <v>308</v>
      </c>
      <c r="C22" s="134" t="s">
        <v>244</v>
      </c>
      <c r="D22" s="134">
        <v>0.78778601925046432</v>
      </c>
      <c r="E22" s="134" t="s">
        <v>244</v>
      </c>
      <c r="F22" s="134" t="s">
        <v>244</v>
      </c>
      <c r="G22" s="134" t="s">
        <v>244</v>
      </c>
      <c r="H22" s="134" t="s">
        <v>244</v>
      </c>
      <c r="I22" s="134" t="s">
        <v>244</v>
      </c>
      <c r="J22" s="134">
        <v>2.7630941826136991E-2</v>
      </c>
      <c r="K22" s="134">
        <v>0.14110680884369947</v>
      </c>
      <c r="L22" s="134">
        <v>0.1880190512488201</v>
      </c>
      <c r="M22" s="134">
        <v>0.5186774356385665</v>
      </c>
      <c r="N22" s="134">
        <v>1.1292723153250162</v>
      </c>
    </row>
    <row r="23" spans="2:14">
      <c r="B23" s="72" t="s">
        <v>309</v>
      </c>
      <c r="C23" s="134">
        <v>0.25222638781779627</v>
      </c>
      <c r="D23" s="134">
        <v>0.16503859313378003</v>
      </c>
      <c r="E23" s="134" t="s">
        <v>244</v>
      </c>
      <c r="F23" s="134" t="s">
        <v>244</v>
      </c>
      <c r="G23" s="134">
        <v>3.0691309699417996E-2</v>
      </c>
      <c r="H23" s="134">
        <v>0.16777275005510531</v>
      </c>
      <c r="I23" s="134">
        <v>7.3304274225237234E-2</v>
      </c>
      <c r="J23" s="134">
        <v>4.5672360545118376E-2</v>
      </c>
      <c r="K23" s="134">
        <v>7.2966325924026437E-2</v>
      </c>
      <c r="L23" s="134" t="s">
        <v>244</v>
      </c>
      <c r="M23" s="134">
        <v>0.15830406732348787</v>
      </c>
      <c r="N23" s="134">
        <v>1.7013447840439444</v>
      </c>
    </row>
    <row r="24" spans="2:14">
      <c r="B24" s="72" t="s">
        <v>310</v>
      </c>
      <c r="C24" s="134" t="s">
        <v>244</v>
      </c>
      <c r="D24" s="134" t="s">
        <v>244</v>
      </c>
      <c r="E24" s="134" t="s">
        <v>244</v>
      </c>
      <c r="F24" s="134" t="s">
        <v>244</v>
      </c>
      <c r="G24" s="134" t="s">
        <v>244</v>
      </c>
      <c r="H24" s="134" t="s">
        <v>244</v>
      </c>
      <c r="I24" s="134" t="s">
        <v>244</v>
      </c>
      <c r="J24" s="134" t="s">
        <v>244</v>
      </c>
      <c r="K24" s="134" t="s">
        <v>244</v>
      </c>
      <c r="L24" s="134">
        <v>9.2348172500703266E-3</v>
      </c>
      <c r="M24" s="134">
        <v>0.29663530807695565</v>
      </c>
      <c r="N24" s="134">
        <v>1.0113630668108231</v>
      </c>
    </row>
    <row r="25" spans="2:14">
      <c r="B25" s="72" t="s">
        <v>311</v>
      </c>
      <c r="C25" s="134" t="s">
        <v>244</v>
      </c>
      <c r="D25" s="134" t="s">
        <v>244</v>
      </c>
      <c r="E25" s="134" t="s">
        <v>244</v>
      </c>
      <c r="F25" s="134" t="s">
        <v>244</v>
      </c>
      <c r="G25" s="134" t="s">
        <v>244</v>
      </c>
      <c r="H25" s="134" t="s">
        <v>244</v>
      </c>
      <c r="I25" s="134" t="s">
        <v>244</v>
      </c>
      <c r="J25" s="134">
        <v>1.1145227892047321E-4</v>
      </c>
      <c r="K25" s="134">
        <v>0.11174519734192016</v>
      </c>
      <c r="L25" s="134">
        <v>0.15193210842877153</v>
      </c>
      <c r="M25" s="134">
        <v>0.38624151531542683</v>
      </c>
      <c r="N25" s="134">
        <v>0.57161839711881657</v>
      </c>
    </row>
    <row r="26" spans="2:14">
      <c r="B26" s="80"/>
      <c r="C26" s="135"/>
      <c r="D26" s="136"/>
      <c r="E26" s="136"/>
      <c r="F26" s="136"/>
      <c r="G26" s="136"/>
      <c r="H26" s="136"/>
      <c r="I26" s="136"/>
      <c r="J26" s="136"/>
      <c r="K26" s="136"/>
    </row>
    <row r="28" spans="2:14">
      <c r="B28" s="296" t="s">
        <v>312</v>
      </c>
      <c r="C28" s="98">
        <v>2005</v>
      </c>
      <c r="D28" s="98">
        <v>2006</v>
      </c>
      <c r="E28" s="98">
        <v>2007</v>
      </c>
      <c r="F28" s="98">
        <v>2008</v>
      </c>
      <c r="G28" s="98">
        <v>2009</v>
      </c>
      <c r="H28" s="98">
        <v>2010</v>
      </c>
      <c r="I28" s="98">
        <v>2011</v>
      </c>
      <c r="J28" s="98">
        <v>2012</v>
      </c>
      <c r="K28" s="98">
        <v>2013</v>
      </c>
      <c r="L28" s="98">
        <v>2014</v>
      </c>
      <c r="M28" s="98">
        <v>2015</v>
      </c>
      <c r="N28" s="98">
        <v>2016</v>
      </c>
    </row>
    <row r="29" spans="2:14">
      <c r="B29" s="297" t="s">
        <v>297</v>
      </c>
      <c r="C29" s="133">
        <v>0.12103724911455144</v>
      </c>
      <c r="D29" s="133">
        <v>0.25994089356904304</v>
      </c>
      <c r="E29" s="133">
        <v>5.3655139566202228E-2</v>
      </c>
      <c r="F29" s="133">
        <v>3.5961221238740584E-2</v>
      </c>
      <c r="G29" s="133">
        <v>6.0650509646134262E-3</v>
      </c>
      <c r="H29" s="133">
        <v>5.6226127562756099E-2</v>
      </c>
      <c r="I29" s="133">
        <v>2.9453701534908724E-2</v>
      </c>
      <c r="J29" s="133">
        <v>1.5091656914521809E-2</v>
      </c>
      <c r="K29" s="133">
        <v>8.0197149123438075E-2</v>
      </c>
      <c r="L29" s="133">
        <v>0.10253499938528012</v>
      </c>
      <c r="M29" s="133">
        <v>0.24970228953465246</v>
      </c>
      <c r="N29" s="133">
        <v>0.62601371278597073</v>
      </c>
    </row>
    <row r="30" spans="2:14">
      <c r="B30" s="72" t="s">
        <v>313</v>
      </c>
      <c r="C30" s="134">
        <v>0.13225871453674543</v>
      </c>
      <c r="D30" s="134">
        <v>0.16037766509350976</v>
      </c>
      <c r="E30" s="134">
        <v>0.10026778748396756</v>
      </c>
      <c r="F30" s="134">
        <v>6.9980767158225377E-2</v>
      </c>
      <c r="G30" s="134" t="s">
        <v>244</v>
      </c>
      <c r="H30" s="134">
        <v>2.6415790157459297E-2</v>
      </c>
      <c r="I30" s="134">
        <v>1.3063790108438925E-3</v>
      </c>
      <c r="J30" s="134" t="s">
        <v>244</v>
      </c>
      <c r="K30" s="134">
        <v>3.179213260784471E-3</v>
      </c>
      <c r="L30" s="134">
        <v>6.2455237160491386E-3</v>
      </c>
      <c r="M30" s="134">
        <v>5.541266046582928E-2</v>
      </c>
      <c r="N30" s="134">
        <v>0.25854768372165088</v>
      </c>
    </row>
    <row r="31" spans="2:14">
      <c r="B31" s="72" t="s">
        <v>314</v>
      </c>
      <c r="C31" s="134" t="s">
        <v>244</v>
      </c>
      <c r="D31" s="134" t="s">
        <v>244</v>
      </c>
      <c r="E31" s="134" t="s">
        <v>244</v>
      </c>
      <c r="F31" s="134" t="s">
        <v>244</v>
      </c>
      <c r="G31" s="134">
        <v>0.42844353497889759</v>
      </c>
      <c r="H31" s="134" t="s">
        <v>244</v>
      </c>
      <c r="I31" s="134" t="s">
        <v>244</v>
      </c>
      <c r="J31" s="134" t="s">
        <v>244</v>
      </c>
      <c r="K31" s="134" t="s">
        <v>244</v>
      </c>
      <c r="L31" s="134" t="s">
        <v>244</v>
      </c>
      <c r="M31" s="134">
        <v>0.13270941727840255</v>
      </c>
      <c r="N31" s="134" t="s">
        <v>244</v>
      </c>
    </row>
    <row r="32" spans="2:14">
      <c r="B32" s="72" t="s">
        <v>315</v>
      </c>
      <c r="C32" s="134">
        <v>0.51262726565974437</v>
      </c>
      <c r="D32" s="134" t="s">
        <v>244</v>
      </c>
      <c r="E32" s="134">
        <v>7.6845879677086087E-2</v>
      </c>
      <c r="F32" s="134">
        <v>3.3733655100505057E-2</v>
      </c>
      <c r="G32" s="134">
        <v>2.9187175564701434E-2</v>
      </c>
      <c r="H32" s="134">
        <v>0.40435458786936246</v>
      </c>
      <c r="I32" s="134">
        <v>0.32073236365161362</v>
      </c>
      <c r="J32" s="134" t="s">
        <v>244</v>
      </c>
      <c r="K32" s="134">
        <v>8.5016878903554666E-2</v>
      </c>
      <c r="L32" s="134">
        <v>0.21373952862317244</v>
      </c>
      <c r="M32" s="134">
        <v>0.11513751182084954</v>
      </c>
      <c r="N32" s="134">
        <v>0.35129775675447744</v>
      </c>
    </row>
    <row r="33" spans="2:14">
      <c r="B33" s="72" t="s">
        <v>316</v>
      </c>
      <c r="C33" s="134" t="s">
        <v>244</v>
      </c>
      <c r="D33" s="134" t="s">
        <v>244</v>
      </c>
      <c r="E33" s="134" t="s">
        <v>244</v>
      </c>
      <c r="F33" s="134" t="s">
        <v>244</v>
      </c>
      <c r="G33" s="134" t="s">
        <v>244</v>
      </c>
      <c r="H33" s="134" t="s">
        <v>244</v>
      </c>
      <c r="I33" s="134" t="s">
        <v>244</v>
      </c>
      <c r="J33" s="134" t="s">
        <v>244</v>
      </c>
      <c r="K33" s="134" t="s">
        <v>244</v>
      </c>
      <c r="L33" s="134" t="s">
        <v>244</v>
      </c>
      <c r="M33" s="134" t="s">
        <v>244</v>
      </c>
      <c r="N33" s="134" t="s">
        <v>244</v>
      </c>
    </row>
    <row r="34" spans="2:14">
      <c r="B34" s="72" t="s">
        <v>317</v>
      </c>
      <c r="C34" s="134">
        <v>2.2136203461623597E-2</v>
      </c>
      <c r="D34" s="134">
        <v>1.7252092547242224E-2</v>
      </c>
      <c r="E34" s="134">
        <v>2.7037389679874971E-2</v>
      </c>
      <c r="F34" s="134">
        <v>1.2147819183949058E-2</v>
      </c>
      <c r="G34" s="134">
        <v>1.569390417613592E-2</v>
      </c>
      <c r="H34" s="134">
        <v>9.9734410957487297E-3</v>
      </c>
      <c r="I34" s="134" t="s">
        <v>244</v>
      </c>
      <c r="J34" s="134">
        <v>5.6542988303583969E-3</v>
      </c>
      <c r="K34" s="134">
        <v>0.11560741865915655</v>
      </c>
      <c r="L34" s="134">
        <v>0.13795168779384054</v>
      </c>
      <c r="M34" s="134">
        <v>6.3973199033416805E-2</v>
      </c>
      <c r="N34" s="134">
        <v>2.5430517468646286E-4</v>
      </c>
    </row>
    <row r="35" spans="2:14">
      <c r="B35" s="72" t="s">
        <v>318</v>
      </c>
      <c r="C35" s="134" t="s">
        <v>244</v>
      </c>
      <c r="D35" s="134">
        <v>0.78778601925046432</v>
      </c>
      <c r="E35" s="134" t="s">
        <v>244</v>
      </c>
      <c r="F35" s="134" t="s">
        <v>244</v>
      </c>
      <c r="G35" s="134" t="s">
        <v>244</v>
      </c>
      <c r="H35" s="134" t="s">
        <v>244</v>
      </c>
      <c r="I35" s="134" t="s">
        <v>244</v>
      </c>
      <c r="J35" s="134">
        <v>2.7623037613369553E-2</v>
      </c>
      <c r="K35" s="134">
        <v>0.14104197141093883</v>
      </c>
      <c r="L35" s="134">
        <v>0.187919073035753</v>
      </c>
      <c r="M35" s="134">
        <v>0.5186774356385665</v>
      </c>
      <c r="N35" s="134">
        <v>1.1290324072062041</v>
      </c>
    </row>
    <row r="36" spans="2:14">
      <c r="B36" s="72" t="s">
        <v>319</v>
      </c>
      <c r="C36" s="134">
        <v>0.2022238501706965</v>
      </c>
      <c r="D36" s="134">
        <v>0.13390337233506472</v>
      </c>
      <c r="E36" s="134" t="s">
        <v>244</v>
      </c>
      <c r="F36" s="134" t="s">
        <v>244</v>
      </c>
      <c r="G36" s="134">
        <v>2.3825472798420285E-2</v>
      </c>
      <c r="H36" s="134">
        <v>0.14006324529469541</v>
      </c>
      <c r="I36" s="134">
        <v>6.2110436099920473E-2</v>
      </c>
      <c r="J36" s="134">
        <v>3.881375773617933E-2</v>
      </c>
      <c r="K36" s="134">
        <v>6.1834122557996661E-2</v>
      </c>
      <c r="L36" s="134">
        <v>2.5716145189399403E-3</v>
      </c>
      <c r="M36" s="134">
        <v>0.19019106228730887</v>
      </c>
      <c r="N36" s="134">
        <v>1.581914322062834</v>
      </c>
    </row>
    <row r="37" spans="2:14">
      <c r="B37" s="72" t="s">
        <v>320</v>
      </c>
      <c r="C37" s="134" t="s">
        <v>244</v>
      </c>
      <c r="D37" s="134" t="s">
        <v>244</v>
      </c>
      <c r="E37" s="134" t="s">
        <v>244</v>
      </c>
      <c r="F37" s="134" t="s">
        <v>244</v>
      </c>
      <c r="G37" s="134" t="s">
        <v>244</v>
      </c>
      <c r="H37" s="134" t="s">
        <v>244</v>
      </c>
      <c r="I37" s="134" t="s">
        <v>244</v>
      </c>
      <c r="J37" s="134">
        <v>1.1145227892047321E-4</v>
      </c>
      <c r="K37" s="134">
        <v>0.11174519734192016</v>
      </c>
      <c r="L37" s="134">
        <v>0.15193210842877153</v>
      </c>
      <c r="M37" s="134">
        <v>0.38624151531542683</v>
      </c>
      <c r="N37" s="134">
        <v>0.57161839711881657</v>
      </c>
    </row>
    <row r="40" spans="2:14">
      <c r="B40" s="188" t="s">
        <v>444</v>
      </c>
      <c r="C40" s="294" t="s">
        <v>198</v>
      </c>
    </row>
    <row r="41" spans="2:14">
      <c r="B41" s="188" t="s">
        <v>330</v>
      </c>
      <c r="C41" s="294" t="s">
        <v>1002</v>
      </c>
    </row>
    <row r="42" spans="2:14">
      <c r="B42" s="294" t="s">
        <v>446</v>
      </c>
      <c r="C42" s="183" t="s">
        <v>1003</v>
      </c>
    </row>
    <row r="43" spans="2:14">
      <c r="B43" s="294" t="s">
        <v>447</v>
      </c>
      <c r="C43" s="182" t="s">
        <v>1004</v>
      </c>
    </row>
    <row r="44" spans="2:14">
      <c r="C44" s="182" t="s">
        <v>469</v>
      </c>
    </row>
    <row r="45" spans="2:14">
      <c r="B45" s="294" t="s">
        <v>329</v>
      </c>
      <c r="C45" s="294" t="s">
        <v>470</v>
      </c>
    </row>
  </sheetData>
  <hyperlinks>
    <hyperlink ref="B1" location="'NČI 2014+ v14 '!N75" display="zpět" xr:uid="{00000000-0004-0000-4800-000000000000}"/>
    <hyperlink ref="C44" r:id="rId1" xr:uid="{00000000-0004-0000-4800-000001000000}"/>
    <hyperlink ref="C43" r:id="rId2" xr:uid="{00000000-0004-0000-4800-000002000000}"/>
  </hyperlinks>
  <pageMargins left="0.7" right="0.7" top="0.78740157499999996" bottom="0.78740157499999996"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dimension ref="B1:G40"/>
  <sheetViews>
    <sheetView workbookViewId="0">
      <pane xSplit="2" ySplit="5" topLeftCell="C6" activePane="bottomRight" state="frozen"/>
      <selection activeCell="C6" sqref="C6"/>
      <selection pane="topRight" activeCell="C6" sqref="C6"/>
      <selection pane="bottomLeft" activeCell="C6" sqref="C6"/>
      <selection pane="bottomRight" activeCell="B1" sqref="B1"/>
    </sheetView>
  </sheetViews>
  <sheetFormatPr defaultRowHeight="14.5"/>
  <cols>
    <col min="1" max="1" width="4.7265625" customWidth="1"/>
    <col min="2" max="2" width="20.54296875" customWidth="1"/>
    <col min="3" max="6" width="11" customWidth="1"/>
  </cols>
  <sheetData>
    <row r="1" spans="2:7">
      <c r="B1" s="182" t="s">
        <v>295</v>
      </c>
    </row>
    <row r="2" spans="2:7">
      <c r="B2" s="66" t="s">
        <v>267</v>
      </c>
      <c r="C2" s="153"/>
    </row>
    <row r="3" spans="2:7">
      <c r="B3" s="189" t="s">
        <v>1054</v>
      </c>
      <c r="C3" s="83"/>
      <c r="D3" s="83"/>
      <c r="E3" s="83"/>
      <c r="F3" s="189"/>
    </row>
    <row r="4" spans="2:7">
      <c r="B4" s="153"/>
      <c r="C4" s="294"/>
      <c r="D4" s="294"/>
      <c r="E4" s="294"/>
      <c r="F4" s="294"/>
      <c r="G4" s="67" t="s">
        <v>18</v>
      </c>
    </row>
    <row r="5" spans="2:7">
      <c r="B5" s="68" t="s">
        <v>296</v>
      </c>
      <c r="C5" s="69">
        <v>2014</v>
      </c>
      <c r="D5" s="186">
        <v>2015</v>
      </c>
      <c r="E5" s="186">
        <v>2016</v>
      </c>
      <c r="F5" s="186">
        <v>2017</v>
      </c>
    </row>
    <row r="6" spans="2:7">
      <c r="B6" s="70" t="s">
        <v>297</v>
      </c>
      <c r="C6" s="71">
        <v>27.985506541108681</v>
      </c>
      <c r="D6" s="71">
        <v>29.888608971376563</v>
      </c>
      <c r="E6" s="71">
        <v>32.595516327915291</v>
      </c>
      <c r="F6" s="71">
        <v>34.082075616967956</v>
      </c>
    </row>
    <row r="7" spans="2:7">
      <c r="B7" s="72" t="s">
        <v>298</v>
      </c>
      <c r="C7" s="73">
        <v>44.206575136373495</v>
      </c>
      <c r="D7" s="73">
        <v>46.533778213768962</v>
      </c>
      <c r="E7" s="73">
        <v>55.5175175316298</v>
      </c>
      <c r="F7" s="73">
        <v>59.769686777034572</v>
      </c>
    </row>
    <row r="8" spans="2:7">
      <c r="B8" s="72" t="s">
        <v>299</v>
      </c>
      <c r="C8" s="73">
        <v>25.356138515829269</v>
      </c>
      <c r="D8" s="73">
        <v>26.946490510073829</v>
      </c>
      <c r="E8" s="73">
        <v>26.440181081207836</v>
      </c>
      <c r="F8" s="73">
        <v>29.139597314645055</v>
      </c>
    </row>
    <row r="9" spans="2:7">
      <c r="B9" s="72" t="s">
        <v>300</v>
      </c>
      <c r="C9" s="73">
        <v>24.338878188119178</v>
      </c>
      <c r="D9" s="73">
        <v>24.678134765444767</v>
      </c>
      <c r="E9" s="73">
        <v>24.79964843055653</v>
      </c>
      <c r="F9" s="73">
        <v>23.771000909237198</v>
      </c>
    </row>
    <row r="10" spans="2:7">
      <c r="B10" s="72" t="s">
        <v>301</v>
      </c>
      <c r="C10" s="73">
        <v>20.481103407031114</v>
      </c>
      <c r="D10" s="73">
        <v>22.831119688270601</v>
      </c>
      <c r="E10" s="73">
        <v>23.756599090674467</v>
      </c>
      <c r="F10" s="73">
        <v>28.808861229654152</v>
      </c>
    </row>
    <row r="11" spans="2:7">
      <c r="B11" s="72" t="s">
        <v>302</v>
      </c>
      <c r="C11" s="73">
        <v>11.21511640506389</v>
      </c>
      <c r="D11" s="73">
        <v>12.401745424481591</v>
      </c>
      <c r="E11" s="73">
        <v>15.799101788853974</v>
      </c>
      <c r="F11" s="73">
        <v>12.988118231954596</v>
      </c>
    </row>
    <row r="12" spans="2:7">
      <c r="B12" s="72" t="s">
        <v>303</v>
      </c>
      <c r="C12" s="73">
        <v>17.706451805442306</v>
      </c>
      <c r="D12" s="73">
        <v>16.124148847971849</v>
      </c>
      <c r="E12" s="73">
        <v>22.310106877076251</v>
      </c>
      <c r="F12" s="73">
        <v>21.853095348137032</v>
      </c>
    </row>
    <row r="13" spans="2:7">
      <c r="B13" s="72" t="s">
        <v>304</v>
      </c>
      <c r="C13" s="73">
        <v>23.207860294065764</v>
      </c>
      <c r="D13" s="73">
        <v>19.396249105725811</v>
      </c>
      <c r="E13" s="73">
        <v>25.305388520933981</v>
      </c>
      <c r="F13" s="73">
        <v>28.739578531003374</v>
      </c>
    </row>
    <row r="14" spans="2:7">
      <c r="B14" s="72" t="s">
        <v>305</v>
      </c>
      <c r="C14" s="73">
        <v>28.883603365392318</v>
      </c>
      <c r="D14" s="73">
        <v>27.767984806406027</v>
      </c>
      <c r="E14" s="73">
        <v>26.178556073344783</v>
      </c>
      <c r="F14" s="73">
        <v>27.344602006370117</v>
      </c>
    </row>
    <row r="15" spans="2:7">
      <c r="B15" s="72" t="s">
        <v>306</v>
      </c>
      <c r="C15" s="73">
        <v>27.203201784480573</v>
      </c>
      <c r="D15" s="73">
        <v>28.650903792953681</v>
      </c>
      <c r="E15" s="73">
        <v>27.128596321202199</v>
      </c>
      <c r="F15" s="73">
        <v>36.349641168120769</v>
      </c>
    </row>
    <row r="16" spans="2:7">
      <c r="B16" s="72" t="s">
        <v>307</v>
      </c>
      <c r="C16" s="73">
        <v>22.965980034601493</v>
      </c>
      <c r="D16" s="73">
        <v>26.204660956062192</v>
      </c>
      <c r="E16" s="73">
        <v>28.845402686020606</v>
      </c>
      <c r="F16" s="73">
        <v>24.394201244201515</v>
      </c>
    </row>
    <row r="17" spans="2:6">
      <c r="B17" s="72" t="s">
        <v>308</v>
      </c>
      <c r="C17" s="73">
        <v>37.239371137474343</v>
      </c>
      <c r="D17" s="73">
        <v>42.094314988620702</v>
      </c>
      <c r="E17" s="73">
        <v>45.069485761180488</v>
      </c>
      <c r="F17" s="73">
        <v>40.778149710304106</v>
      </c>
    </row>
    <row r="18" spans="2:6">
      <c r="B18" s="72" t="s">
        <v>309</v>
      </c>
      <c r="C18" s="73">
        <v>26.855255683978019</v>
      </c>
      <c r="D18" s="73">
        <v>29.5865201774422</v>
      </c>
      <c r="E18" s="73">
        <v>28.914177245939261</v>
      </c>
      <c r="F18" s="73">
        <v>27.987357714192012</v>
      </c>
    </row>
    <row r="19" spans="2:6">
      <c r="B19" s="72" t="s">
        <v>310</v>
      </c>
      <c r="C19" s="73">
        <v>26.526298426002381</v>
      </c>
      <c r="D19" s="73">
        <v>29.688817170556458</v>
      </c>
      <c r="E19" s="73">
        <v>27.851044881585768</v>
      </c>
      <c r="F19" s="73">
        <v>30.739289178819877</v>
      </c>
    </row>
    <row r="20" spans="2:6">
      <c r="B20" s="72" t="s">
        <v>311</v>
      </c>
      <c r="C20" s="73">
        <v>22.23781422831134</v>
      </c>
      <c r="D20" s="73">
        <v>25.531226444883554</v>
      </c>
      <c r="E20" s="73">
        <v>29.497219574057176</v>
      </c>
      <c r="F20" s="73">
        <v>32.553422892317862</v>
      </c>
    </row>
    <row r="21" spans="2:6">
      <c r="B21" s="153"/>
      <c r="C21" s="153"/>
      <c r="D21" s="294"/>
      <c r="E21" s="294"/>
      <c r="F21" s="294"/>
    </row>
    <row r="22" spans="2:6">
      <c r="B22" s="153"/>
      <c r="C22" s="153"/>
      <c r="D22" s="294"/>
      <c r="E22" s="294"/>
      <c r="F22" s="294"/>
    </row>
    <row r="23" spans="2:6">
      <c r="B23" s="68" t="s">
        <v>312</v>
      </c>
      <c r="C23" s="69">
        <v>2014</v>
      </c>
      <c r="D23" s="186">
        <v>2015</v>
      </c>
      <c r="E23" s="186">
        <v>2016</v>
      </c>
      <c r="F23" s="186">
        <v>2017</v>
      </c>
    </row>
    <row r="24" spans="2:6">
      <c r="B24" s="70" t="s">
        <v>297</v>
      </c>
      <c r="C24" s="71">
        <v>27.985506541108681</v>
      </c>
      <c r="D24" s="71">
        <v>29.888608971376563</v>
      </c>
      <c r="E24" s="71">
        <v>32.595516327915277</v>
      </c>
      <c r="F24" s="71">
        <v>34.082075616967941</v>
      </c>
    </row>
    <row r="25" spans="2:6">
      <c r="B25" s="72" t="s">
        <v>313</v>
      </c>
      <c r="C25" s="73">
        <v>44.206575136373495</v>
      </c>
      <c r="D25" s="73">
        <v>46.533778213768962</v>
      </c>
      <c r="E25" s="73">
        <v>55.5175175316298</v>
      </c>
      <c r="F25" s="73">
        <v>59.769686777034572</v>
      </c>
    </row>
    <row r="26" spans="2:6">
      <c r="B26" s="72" t="s">
        <v>314</v>
      </c>
      <c r="C26" s="73">
        <v>25.356138515829269</v>
      </c>
      <c r="D26" s="73">
        <v>26.946490510073829</v>
      </c>
      <c r="E26" s="73">
        <v>26.440181081207836</v>
      </c>
      <c r="F26" s="73">
        <v>29.139597314645055</v>
      </c>
    </row>
    <row r="27" spans="2:6">
      <c r="B27" s="72" t="s">
        <v>315</v>
      </c>
      <c r="C27" s="73">
        <v>22.4693819798626</v>
      </c>
      <c r="D27" s="73">
        <v>23.77720633169405</v>
      </c>
      <c r="E27" s="73">
        <v>24.289638753995089</v>
      </c>
      <c r="F27" s="73">
        <v>26.240671456296461</v>
      </c>
    </row>
    <row r="28" spans="2:6">
      <c r="B28" s="72" t="s">
        <v>316</v>
      </c>
      <c r="C28" s="73">
        <v>16.019719588097637</v>
      </c>
      <c r="D28" s="73">
        <v>15.154572477177616</v>
      </c>
      <c r="E28" s="73">
        <v>20.601977654824541</v>
      </c>
      <c r="F28" s="73">
        <v>19.512810116915244</v>
      </c>
    </row>
    <row r="29" spans="2:6">
      <c r="B29" s="72" t="s">
        <v>317</v>
      </c>
      <c r="C29" s="73">
        <v>26.609280145663011</v>
      </c>
      <c r="D29" s="73">
        <v>25.585766504632478</v>
      </c>
      <c r="E29" s="73">
        <v>26.248489070328397</v>
      </c>
      <c r="F29" s="73">
        <v>30.883177970059243</v>
      </c>
    </row>
    <row r="30" spans="2:6">
      <c r="B30" s="72" t="s">
        <v>318</v>
      </c>
      <c r="C30" s="73">
        <v>33.194243772244178</v>
      </c>
      <c r="D30" s="73">
        <v>37.611883492462056</v>
      </c>
      <c r="E30" s="73">
        <v>40.488311495350196</v>
      </c>
      <c r="F30" s="73">
        <v>36.171491360899068</v>
      </c>
    </row>
    <row r="31" spans="2:6">
      <c r="B31" s="72" t="s">
        <v>319</v>
      </c>
      <c r="C31" s="73">
        <v>26.698176418140097</v>
      </c>
      <c r="D31" s="73">
        <v>29.635469218403639</v>
      </c>
      <c r="E31" s="73">
        <v>28.40309543811988</v>
      </c>
      <c r="F31" s="73">
        <v>29.313797056978274</v>
      </c>
    </row>
    <row r="32" spans="2:6">
      <c r="B32" s="72" t="s">
        <v>320</v>
      </c>
      <c r="C32" s="73">
        <v>22.23781422831134</v>
      </c>
      <c r="D32" s="73">
        <v>25.531226444883554</v>
      </c>
      <c r="E32" s="73">
        <v>29.497219574057176</v>
      </c>
      <c r="F32" s="73">
        <v>32.553422892317862</v>
      </c>
    </row>
    <row r="33" spans="2:3">
      <c r="B33" s="80"/>
      <c r="C33" s="79"/>
    </row>
    <row r="34" spans="2:3">
      <c r="B34" s="74"/>
      <c r="C34" s="153"/>
    </row>
    <row r="35" spans="2:3">
      <c r="B35" s="75" t="s">
        <v>444</v>
      </c>
      <c r="C35" s="153" t="s">
        <v>198</v>
      </c>
    </row>
    <row r="36" spans="2:3">
      <c r="B36" s="80"/>
      <c r="C36" s="153" t="s">
        <v>476</v>
      </c>
    </row>
    <row r="37" spans="2:3">
      <c r="B37" s="80"/>
      <c r="C37" s="106" t="s">
        <v>477</v>
      </c>
    </row>
    <row r="38" spans="2:3">
      <c r="B38" s="75" t="s">
        <v>473</v>
      </c>
      <c r="C38" s="130" t="s">
        <v>478</v>
      </c>
    </row>
    <row r="39" spans="2:3">
      <c r="B39" s="80"/>
      <c r="C39" s="153"/>
    </row>
    <row r="40" spans="2:3">
      <c r="B40" s="75" t="s">
        <v>448</v>
      </c>
      <c r="C40" s="153" t="s">
        <v>252</v>
      </c>
    </row>
  </sheetData>
  <hyperlinks>
    <hyperlink ref="B1" location="'NČI 2014+ v14 '!N76" display="zpět" xr:uid="{00000000-0004-0000-4900-000000000000}"/>
  </hyperlinks>
  <pageMargins left="0.7" right="0.7" top="0.78740157499999996" bottom="0.78740157499999996" header="0.3" footer="0.3"/>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dimension ref="B1:G40"/>
  <sheetViews>
    <sheetView workbookViewId="0">
      <pane xSplit="2" ySplit="5" topLeftCell="C6" activePane="bottomRight" state="frozen"/>
      <selection activeCell="C6" sqref="C6"/>
      <selection pane="topRight" activeCell="C6" sqref="C6"/>
      <selection pane="bottomLeft" activeCell="C6" sqref="C6"/>
      <selection pane="bottomRight" activeCell="F6" sqref="F6"/>
    </sheetView>
  </sheetViews>
  <sheetFormatPr defaultRowHeight="14.5"/>
  <cols>
    <col min="1" max="1" width="4.1796875" customWidth="1"/>
    <col min="2" max="2" width="21.26953125" customWidth="1"/>
  </cols>
  <sheetData>
    <row r="1" spans="2:7">
      <c r="B1" s="182" t="s">
        <v>295</v>
      </c>
    </row>
    <row r="2" spans="2:7">
      <c r="B2" s="66" t="s">
        <v>651</v>
      </c>
      <c r="C2" s="153"/>
    </row>
    <row r="3" spans="2:7">
      <c r="B3" s="153"/>
      <c r="C3" s="153"/>
    </row>
    <row r="4" spans="2:7">
      <c r="B4" s="153"/>
      <c r="G4" s="67" t="s">
        <v>18</v>
      </c>
    </row>
    <row r="5" spans="2:7">
      <c r="B5" s="68" t="s">
        <v>296</v>
      </c>
      <c r="C5" s="69">
        <v>2014</v>
      </c>
      <c r="D5" s="186">
        <v>2015</v>
      </c>
      <c r="E5" s="186">
        <v>2016</v>
      </c>
      <c r="F5" s="186">
        <v>2017</v>
      </c>
    </row>
    <row r="6" spans="2:7">
      <c r="B6" s="70" t="s">
        <v>297</v>
      </c>
      <c r="C6" s="169">
        <v>68.963733049381332</v>
      </c>
      <c r="D6" s="169">
        <v>70.227040622735913</v>
      </c>
      <c r="E6" s="169">
        <v>71.980147557800663</v>
      </c>
      <c r="F6" s="169">
        <v>73.645935548846097</v>
      </c>
      <c r="G6" s="306"/>
    </row>
    <row r="7" spans="2:7">
      <c r="B7" s="72" t="s">
        <v>298</v>
      </c>
      <c r="C7" s="93">
        <v>74.801557307998465</v>
      </c>
      <c r="D7" s="93">
        <v>74.2001709353367</v>
      </c>
      <c r="E7" s="93">
        <v>75.951802134271688</v>
      </c>
      <c r="F7" s="93">
        <v>78.232060662499819</v>
      </c>
      <c r="G7" s="306"/>
    </row>
    <row r="8" spans="2:7">
      <c r="B8" s="72" t="s">
        <v>299</v>
      </c>
      <c r="C8" s="93">
        <v>70.744064340940923</v>
      </c>
      <c r="D8" s="93">
        <v>72.569174932549046</v>
      </c>
      <c r="E8" s="93">
        <v>73.055934603997059</v>
      </c>
      <c r="F8" s="93">
        <v>74.997630532560649</v>
      </c>
      <c r="G8" s="306"/>
    </row>
    <row r="9" spans="2:7">
      <c r="B9" s="72" t="s">
        <v>300</v>
      </c>
      <c r="C9" s="93">
        <v>69.100830435972483</v>
      </c>
      <c r="D9" s="93">
        <v>70.523055222573561</v>
      </c>
      <c r="E9" s="93">
        <v>72.539023070292345</v>
      </c>
      <c r="F9" s="93">
        <v>73.779527446498577</v>
      </c>
      <c r="G9" s="306"/>
    </row>
    <row r="10" spans="2:7">
      <c r="B10" s="72" t="s">
        <v>301</v>
      </c>
      <c r="C10" s="93">
        <v>71.277504080452985</v>
      </c>
      <c r="D10" s="93">
        <v>73.293799577843245</v>
      </c>
      <c r="E10" s="93">
        <v>73.285305417053763</v>
      </c>
      <c r="F10" s="93">
        <v>74.807038654142858</v>
      </c>
      <c r="G10" s="306"/>
    </row>
    <row r="11" spans="2:7">
      <c r="B11" s="72" t="s">
        <v>302</v>
      </c>
      <c r="C11" s="93">
        <v>67.369678201964319</v>
      </c>
      <c r="D11" s="93">
        <v>69.907316109613163</v>
      </c>
      <c r="E11" s="93">
        <v>71.751216787892275</v>
      </c>
      <c r="F11" s="93">
        <v>74.39584523820227</v>
      </c>
      <c r="G11" s="306"/>
    </row>
    <row r="12" spans="2:7">
      <c r="B12" s="72" t="s">
        <v>303</v>
      </c>
      <c r="C12" s="93">
        <v>64.827855365711812</v>
      </c>
      <c r="D12" s="93">
        <v>65.340605279186846</v>
      </c>
      <c r="E12" s="93">
        <v>68.641215774175961</v>
      </c>
      <c r="F12" s="93">
        <v>69.991815437642714</v>
      </c>
      <c r="G12" s="306"/>
    </row>
    <row r="13" spans="2:7">
      <c r="B13" s="72" t="s">
        <v>304</v>
      </c>
      <c r="C13" s="93">
        <v>66.933732790611444</v>
      </c>
      <c r="D13" s="93">
        <v>69.092943339208816</v>
      </c>
      <c r="E13" s="93">
        <v>70.671998328649295</v>
      </c>
      <c r="F13" s="93">
        <v>70.939487229156995</v>
      </c>
      <c r="G13" s="306"/>
    </row>
    <row r="14" spans="2:7">
      <c r="B14" s="72" t="s">
        <v>305</v>
      </c>
      <c r="C14" s="93">
        <v>68.724784810868954</v>
      </c>
      <c r="D14" s="93">
        <v>69.851236742434281</v>
      </c>
      <c r="E14" s="93">
        <v>71.895811890358402</v>
      </c>
      <c r="F14" s="93">
        <v>74.306567820090379</v>
      </c>
      <c r="G14" s="306"/>
    </row>
    <row r="15" spans="2:7">
      <c r="B15" s="72" t="s">
        <v>306</v>
      </c>
      <c r="C15" s="93">
        <v>70.119256935103166</v>
      </c>
      <c r="D15" s="93">
        <v>71.704390610476111</v>
      </c>
      <c r="E15" s="93">
        <v>73.549185713644349</v>
      </c>
      <c r="F15" s="93">
        <v>73.992961583078682</v>
      </c>
      <c r="G15" s="306"/>
    </row>
    <row r="16" spans="2:7">
      <c r="B16" s="72" t="s">
        <v>307</v>
      </c>
      <c r="C16" s="93">
        <v>68.613116437283651</v>
      </c>
      <c r="D16" s="93">
        <v>68.764238856431291</v>
      </c>
      <c r="E16" s="93">
        <v>71.113563500141566</v>
      </c>
      <c r="F16" s="93">
        <v>73.241779253918367</v>
      </c>
      <c r="G16" s="306"/>
    </row>
    <row r="17" spans="2:7">
      <c r="B17" s="72" t="s">
        <v>308</v>
      </c>
      <c r="C17" s="93">
        <v>69.414693939772079</v>
      </c>
      <c r="D17" s="93">
        <v>71.095508582684161</v>
      </c>
      <c r="E17" s="93">
        <v>72.538268793307466</v>
      </c>
      <c r="F17" s="93">
        <v>73.267358882318987</v>
      </c>
      <c r="G17" s="306"/>
    </row>
    <row r="18" spans="2:7">
      <c r="B18" s="72" t="s">
        <v>309</v>
      </c>
      <c r="C18" s="93">
        <v>65.48149046390661</v>
      </c>
      <c r="D18" s="93">
        <v>67.57999008576374</v>
      </c>
      <c r="E18" s="93">
        <v>70.509408314240147</v>
      </c>
      <c r="F18" s="93">
        <v>72.372032558219644</v>
      </c>
      <c r="G18" s="306"/>
    </row>
    <row r="19" spans="2:7">
      <c r="B19" s="72" t="s">
        <v>310</v>
      </c>
      <c r="C19" s="93">
        <v>68.578747906407358</v>
      </c>
      <c r="D19" s="93">
        <v>71.028550746086438</v>
      </c>
      <c r="E19" s="93">
        <v>70.503503942987379</v>
      </c>
      <c r="F19" s="93">
        <v>72.253749904600795</v>
      </c>
      <c r="G19" s="306"/>
    </row>
    <row r="20" spans="2:7">
      <c r="B20" s="72" t="s">
        <v>311</v>
      </c>
      <c r="C20" s="93">
        <v>65.221906126011817</v>
      </c>
      <c r="D20" s="93">
        <v>66.103978495146961</v>
      </c>
      <c r="E20" s="93">
        <v>69.222338794673703</v>
      </c>
      <c r="F20" s="93">
        <v>71.362848221087134</v>
      </c>
      <c r="G20" s="306"/>
    </row>
    <row r="21" spans="2:7">
      <c r="B21" s="153"/>
      <c r="C21" s="153"/>
      <c r="D21" s="294"/>
      <c r="E21" s="294"/>
      <c r="F21" s="294"/>
    </row>
    <row r="22" spans="2:7">
      <c r="B22" s="153"/>
      <c r="C22" s="153"/>
      <c r="D22" s="294"/>
      <c r="E22" s="294"/>
      <c r="F22" s="294"/>
    </row>
    <row r="23" spans="2:7">
      <c r="B23" s="68" t="s">
        <v>312</v>
      </c>
      <c r="C23" s="69">
        <v>2014</v>
      </c>
      <c r="D23" s="186">
        <v>2015</v>
      </c>
      <c r="E23" s="186">
        <v>2016</v>
      </c>
      <c r="F23" s="186">
        <v>2017</v>
      </c>
    </row>
    <row r="24" spans="2:7">
      <c r="B24" s="70" t="s">
        <v>297</v>
      </c>
      <c r="C24" s="169">
        <v>68.963733049381332</v>
      </c>
      <c r="D24" s="169">
        <v>70.227040622735913</v>
      </c>
      <c r="E24" s="169">
        <v>71.980147557800663</v>
      </c>
      <c r="F24" s="169">
        <v>73.645935548846097</v>
      </c>
    </row>
    <row r="25" spans="2:7">
      <c r="B25" s="72" t="s">
        <v>313</v>
      </c>
      <c r="C25" s="93">
        <v>74.801557307998465</v>
      </c>
      <c r="D25" s="93">
        <v>74.2001709353367</v>
      </c>
      <c r="E25" s="93">
        <v>75.951802134271688</v>
      </c>
      <c r="F25" s="93">
        <v>78.232060662499819</v>
      </c>
    </row>
    <row r="26" spans="2:7">
      <c r="B26" s="72" t="s">
        <v>314</v>
      </c>
      <c r="C26" s="93">
        <v>70.744064340940923</v>
      </c>
      <c r="D26" s="93">
        <v>72.569174932549046</v>
      </c>
      <c r="E26" s="93">
        <v>73.055934603997059</v>
      </c>
      <c r="F26" s="93">
        <v>74.997630532560649</v>
      </c>
    </row>
    <row r="27" spans="2:7">
      <c r="B27" s="72" t="s">
        <v>315</v>
      </c>
      <c r="C27" s="93">
        <v>70.13286559053283</v>
      </c>
      <c r="D27" s="93">
        <v>71.838892008468775</v>
      </c>
      <c r="E27" s="93">
        <v>72.893798857815568</v>
      </c>
      <c r="F27" s="93">
        <v>74.268869852494845</v>
      </c>
    </row>
    <row r="28" spans="2:7">
      <c r="B28" s="72" t="s">
        <v>316</v>
      </c>
      <c r="C28" s="93">
        <v>65.508903568215445</v>
      </c>
      <c r="D28" s="93">
        <v>66.562204784045747</v>
      </c>
      <c r="E28" s="93">
        <v>69.471257826029344</v>
      </c>
      <c r="F28" s="93">
        <v>71.165117890406876</v>
      </c>
    </row>
    <row r="29" spans="2:7">
      <c r="B29" s="72" t="s">
        <v>317</v>
      </c>
      <c r="C29" s="93">
        <v>68.680376682728919</v>
      </c>
      <c r="D29" s="93">
        <v>70.267850051592092</v>
      </c>
      <c r="E29" s="93">
        <v>72.10724398312118</v>
      </c>
      <c r="F29" s="93">
        <v>73.212768945419484</v>
      </c>
    </row>
    <row r="30" spans="2:7">
      <c r="B30" s="72" t="s">
        <v>318</v>
      </c>
      <c r="C30" s="93">
        <v>69.171386735994162</v>
      </c>
      <c r="D30" s="93">
        <v>70.389390871493319</v>
      </c>
      <c r="E30" s="93">
        <v>72.107221167661564</v>
      </c>
      <c r="F30" s="93">
        <v>73.259645003185881</v>
      </c>
    </row>
    <row r="31" spans="2:7">
      <c r="B31" s="72" t="s">
        <v>319</v>
      </c>
      <c r="C31" s="93">
        <v>66.969272338191345</v>
      </c>
      <c r="D31" s="93">
        <v>69.23714881427388</v>
      </c>
      <c r="E31" s="93">
        <v>70.506569299812455</v>
      </c>
      <c r="F31" s="93">
        <v>72.315155969152386</v>
      </c>
    </row>
    <row r="32" spans="2:7">
      <c r="B32" s="72" t="s">
        <v>320</v>
      </c>
      <c r="C32" s="93">
        <v>65.221906126011817</v>
      </c>
      <c r="D32" s="93">
        <v>66.103978495146961</v>
      </c>
      <c r="E32" s="93">
        <v>69.222338794673703</v>
      </c>
      <c r="F32" s="93">
        <v>71.362848221087134</v>
      </c>
    </row>
    <row r="33" spans="2:3">
      <c r="B33" s="80"/>
      <c r="C33" s="79"/>
    </row>
    <row r="34" spans="2:3">
      <c r="B34" s="74"/>
      <c r="C34" s="153"/>
    </row>
    <row r="35" spans="2:3">
      <c r="B35" s="75" t="s">
        <v>444</v>
      </c>
      <c r="C35" s="75" t="s">
        <v>198</v>
      </c>
    </row>
    <row r="36" spans="2:3">
      <c r="B36" s="80"/>
      <c r="C36" s="75" t="s">
        <v>476</v>
      </c>
    </row>
    <row r="37" spans="2:3">
      <c r="B37" s="80"/>
      <c r="C37" s="170" t="s">
        <v>477</v>
      </c>
    </row>
    <row r="38" spans="2:3">
      <c r="B38" s="75" t="s">
        <v>473</v>
      </c>
      <c r="C38" s="130" t="s">
        <v>478</v>
      </c>
    </row>
    <row r="39" spans="2:3">
      <c r="B39" s="80"/>
      <c r="C39" s="75"/>
    </row>
    <row r="40" spans="2:3">
      <c r="B40" s="75" t="s">
        <v>448</v>
      </c>
      <c r="C40" s="75" t="s">
        <v>252</v>
      </c>
    </row>
  </sheetData>
  <hyperlinks>
    <hyperlink ref="B1" location="'NČI 2014+ v14 '!N78" display="zpět" xr:uid="{00000000-0004-0000-4A00-000000000000}"/>
  </hyperlinks>
  <pageMargins left="0.7" right="0.7" top="0.78740157499999996" bottom="0.78740157499999996" header="0.3" footer="0.3"/>
  <pageSetup paperSize="9" orientation="portrait"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dimension ref="B1:G40"/>
  <sheetViews>
    <sheetView workbookViewId="0">
      <pane xSplit="2" ySplit="5" topLeftCell="C6" activePane="bottomRight" state="frozen"/>
      <selection activeCell="E6" sqref="E6"/>
      <selection pane="topRight" activeCell="E6" sqref="E6"/>
      <selection pane="bottomLeft" activeCell="E6" sqref="E6"/>
      <selection pane="bottomRight" activeCell="C6" sqref="C6"/>
    </sheetView>
  </sheetViews>
  <sheetFormatPr defaultColWidth="9.1796875" defaultRowHeight="14.5"/>
  <cols>
    <col min="1" max="1" width="4.1796875" style="294" customWidth="1"/>
    <col min="2" max="2" width="22.54296875" style="294" customWidth="1"/>
    <col min="3" max="16384" width="9.1796875" style="294"/>
  </cols>
  <sheetData>
    <row r="1" spans="2:7">
      <c r="B1" s="182" t="s">
        <v>295</v>
      </c>
    </row>
    <row r="2" spans="2:7">
      <c r="B2" s="183" t="s">
        <v>903</v>
      </c>
    </row>
    <row r="4" spans="2:7">
      <c r="G4" s="184" t="s">
        <v>18</v>
      </c>
    </row>
    <row r="5" spans="2:7">
      <c r="B5" s="296" t="s">
        <v>296</v>
      </c>
      <c r="C5" s="186">
        <v>2014</v>
      </c>
      <c r="D5" s="186">
        <v>2015</v>
      </c>
      <c r="E5" s="186">
        <v>2016</v>
      </c>
      <c r="F5" s="186">
        <v>2017</v>
      </c>
    </row>
    <row r="6" spans="2:7">
      <c r="B6" s="297" t="s">
        <v>297</v>
      </c>
      <c r="C6" s="169">
        <v>77.022402823183484</v>
      </c>
      <c r="D6" s="169">
        <v>77.870806148906965</v>
      </c>
      <c r="E6" s="169">
        <v>79.322421742368192</v>
      </c>
      <c r="F6" s="169">
        <v>80.89139240385785</v>
      </c>
    </row>
    <row r="7" spans="2:7">
      <c r="B7" s="72" t="s">
        <v>298</v>
      </c>
      <c r="C7" s="81">
        <v>82.315857501540961</v>
      </c>
      <c r="D7" s="81">
        <v>82.288580276780095</v>
      </c>
      <c r="E7" s="81">
        <v>83.267042661648844</v>
      </c>
      <c r="F7" s="81">
        <v>85.969717448299988</v>
      </c>
    </row>
    <row r="8" spans="2:7">
      <c r="B8" s="72" t="s">
        <v>299</v>
      </c>
      <c r="C8" s="81">
        <v>79.241755093965253</v>
      </c>
      <c r="D8" s="81">
        <v>80.956387020146494</v>
      </c>
      <c r="E8" s="81">
        <v>80.892843904049897</v>
      </c>
      <c r="F8" s="81">
        <v>82.646169105456551</v>
      </c>
    </row>
    <row r="9" spans="2:7">
      <c r="B9" s="72" t="s">
        <v>300</v>
      </c>
      <c r="C9" s="81">
        <v>78.334986928113409</v>
      </c>
      <c r="D9" s="81">
        <v>78.506126249905378</v>
      </c>
      <c r="E9" s="81">
        <v>80.224900632928936</v>
      </c>
      <c r="F9" s="81">
        <v>82.016721888018125</v>
      </c>
    </row>
    <row r="10" spans="2:7">
      <c r="B10" s="72" t="s">
        <v>301</v>
      </c>
      <c r="C10" s="81">
        <v>79.093360274066697</v>
      </c>
      <c r="D10" s="81">
        <v>81.703794980707102</v>
      </c>
      <c r="E10" s="81">
        <v>81.112810123547277</v>
      </c>
      <c r="F10" s="81">
        <v>81.533149153405432</v>
      </c>
    </row>
    <row r="11" spans="2:7">
      <c r="B11" s="72" t="s">
        <v>302</v>
      </c>
      <c r="C11" s="81">
        <v>74.773239073524394</v>
      </c>
      <c r="D11" s="81">
        <v>78.33183251596077</v>
      </c>
      <c r="E11" s="81">
        <v>79.692898658606509</v>
      </c>
      <c r="F11" s="81">
        <v>80.276304323951535</v>
      </c>
    </row>
    <row r="12" spans="2:7">
      <c r="B12" s="72" t="s">
        <v>303</v>
      </c>
      <c r="C12" s="81">
        <v>73.623077227373159</v>
      </c>
      <c r="D12" s="81">
        <v>72.937241054791187</v>
      </c>
      <c r="E12" s="81">
        <v>74.93253860491788</v>
      </c>
      <c r="F12" s="81">
        <v>77.18024856521788</v>
      </c>
    </row>
    <row r="13" spans="2:7">
      <c r="B13" s="72" t="s">
        <v>304</v>
      </c>
      <c r="C13" s="81">
        <v>76.852243146921069</v>
      </c>
      <c r="D13" s="81">
        <v>78.122549655549278</v>
      </c>
      <c r="E13" s="81">
        <v>78.219941370750945</v>
      </c>
      <c r="F13" s="81">
        <v>79.857137894228686</v>
      </c>
    </row>
    <row r="14" spans="2:7">
      <c r="B14" s="72" t="s">
        <v>305</v>
      </c>
      <c r="C14" s="81">
        <v>76.207919813741796</v>
      </c>
      <c r="D14" s="81">
        <v>76.145209925294296</v>
      </c>
      <c r="E14" s="81">
        <v>78.425112985047903</v>
      </c>
      <c r="F14" s="81">
        <v>80.601919438829867</v>
      </c>
    </row>
    <row r="15" spans="2:7">
      <c r="B15" s="72" t="s">
        <v>306</v>
      </c>
      <c r="C15" s="81">
        <v>77.807289609535204</v>
      </c>
      <c r="D15" s="81">
        <v>79.108788976697838</v>
      </c>
      <c r="E15" s="81">
        <v>80.389811214219264</v>
      </c>
      <c r="F15" s="81">
        <v>81.783387152426371</v>
      </c>
    </row>
    <row r="16" spans="2:7">
      <c r="B16" s="72" t="s">
        <v>307</v>
      </c>
      <c r="C16" s="81">
        <v>76.391030872479135</v>
      </c>
      <c r="D16" s="81">
        <v>75.954157215689918</v>
      </c>
      <c r="E16" s="81">
        <v>78.77838184071642</v>
      </c>
      <c r="F16" s="81">
        <v>81.134619583943234</v>
      </c>
    </row>
    <row r="17" spans="2:6">
      <c r="B17" s="72" t="s">
        <v>308</v>
      </c>
      <c r="C17" s="81">
        <v>77.527502145899788</v>
      </c>
      <c r="D17" s="81">
        <v>77.792772511010682</v>
      </c>
      <c r="E17" s="81">
        <v>79.966022579593783</v>
      </c>
      <c r="F17" s="81">
        <v>79.809432681985754</v>
      </c>
    </row>
    <row r="18" spans="2:6">
      <c r="B18" s="72" t="s">
        <v>309</v>
      </c>
      <c r="C18" s="81">
        <v>73.579617007747018</v>
      </c>
      <c r="D18" s="81">
        <v>76.240557651017184</v>
      </c>
      <c r="E18" s="81">
        <v>78.928980582965139</v>
      </c>
      <c r="F18" s="81">
        <v>79.266024605818487</v>
      </c>
    </row>
    <row r="19" spans="2:6">
      <c r="B19" s="72" t="s">
        <v>310</v>
      </c>
      <c r="C19" s="81">
        <v>76.37962770681419</v>
      </c>
      <c r="D19" s="81">
        <v>78.116951946692396</v>
      </c>
      <c r="E19" s="81">
        <v>77.185272611665638</v>
      </c>
      <c r="F19" s="81">
        <v>79.511317839526185</v>
      </c>
    </row>
    <row r="20" spans="2:6">
      <c r="B20" s="72" t="s">
        <v>311</v>
      </c>
      <c r="C20" s="81">
        <v>72.335488434581904</v>
      </c>
      <c r="D20" s="81">
        <v>72.867113905871122</v>
      </c>
      <c r="E20" s="81">
        <v>76.128835462677728</v>
      </c>
      <c r="F20" s="81">
        <v>78.042205427496157</v>
      </c>
    </row>
    <row r="23" spans="2:6">
      <c r="B23" s="296" t="s">
        <v>312</v>
      </c>
      <c r="C23" s="186">
        <v>2014</v>
      </c>
      <c r="D23" s="186">
        <v>2014</v>
      </c>
      <c r="E23" s="186">
        <v>2014</v>
      </c>
      <c r="F23" s="186">
        <v>2014</v>
      </c>
    </row>
    <row r="24" spans="2:6">
      <c r="B24" s="297" t="s">
        <v>297</v>
      </c>
      <c r="C24" s="169">
        <v>77.022402823183484</v>
      </c>
      <c r="D24" s="169">
        <v>77.870806148906965</v>
      </c>
      <c r="E24" s="169">
        <v>79.322421742368192</v>
      </c>
      <c r="F24" s="169">
        <v>80.89139240385785</v>
      </c>
    </row>
    <row r="25" spans="2:6">
      <c r="B25" s="72" t="s">
        <v>313</v>
      </c>
      <c r="C25" s="81">
        <v>82.315857501540961</v>
      </c>
      <c r="D25" s="81">
        <v>82.288580276780095</v>
      </c>
      <c r="E25" s="81">
        <v>83.267042661648844</v>
      </c>
      <c r="F25" s="81">
        <v>85.969717448299988</v>
      </c>
    </row>
    <row r="26" spans="2:6">
      <c r="B26" s="72" t="s">
        <v>314</v>
      </c>
      <c r="C26" s="81">
        <v>79.241755093965253</v>
      </c>
      <c r="D26" s="81">
        <v>80.956387020146494</v>
      </c>
      <c r="E26" s="81">
        <v>80.892843904049897</v>
      </c>
      <c r="F26" s="81">
        <v>82.646169105456551</v>
      </c>
    </row>
    <row r="27" spans="2:6">
      <c r="B27" s="72" t="s">
        <v>315</v>
      </c>
      <c r="C27" s="81">
        <v>78.695730183571513</v>
      </c>
      <c r="D27" s="81">
        <v>80.02999525790122</v>
      </c>
      <c r="E27" s="81">
        <v>80.648262082193185</v>
      </c>
      <c r="F27" s="81">
        <v>81.785755773503169</v>
      </c>
    </row>
    <row r="28" spans="2:6">
      <c r="B28" s="72" t="s">
        <v>316</v>
      </c>
      <c r="C28" s="81">
        <v>73.930375626461924</v>
      </c>
      <c r="D28" s="81">
        <v>74.3747425347063</v>
      </c>
      <c r="E28" s="81">
        <v>76.197199252767106</v>
      </c>
      <c r="F28" s="81">
        <v>78.000294324413616</v>
      </c>
    </row>
    <row r="29" spans="2:6">
      <c r="B29" s="72" t="s">
        <v>317</v>
      </c>
      <c r="C29" s="81">
        <v>76.94773076809615</v>
      </c>
      <c r="D29" s="81">
        <v>77.745223104575246</v>
      </c>
      <c r="E29" s="81">
        <v>79.044852569506958</v>
      </c>
      <c r="F29" s="81">
        <v>80.794107639897462</v>
      </c>
    </row>
    <row r="30" spans="2:6">
      <c r="B30" s="72" t="s">
        <v>318</v>
      </c>
      <c r="C30" s="81">
        <v>77.179189697996222</v>
      </c>
      <c r="D30" s="81">
        <v>77.230618891035647</v>
      </c>
      <c r="E30" s="81">
        <v>79.603346017998163</v>
      </c>
      <c r="F30" s="81">
        <v>80.212505518798665</v>
      </c>
    </row>
    <row r="31" spans="2:6">
      <c r="B31" s="72" t="s">
        <v>319</v>
      </c>
      <c r="C31" s="81">
        <v>74.927052790315457</v>
      </c>
      <c r="D31" s="81">
        <v>77.144017209914182</v>
      </c>
      <c r="E31" s="81">
        <v>78.088694875256863</v>
      </c>
      <c r="F31" s="81">
        <v>79.384285611727066</v>
      </c>
    </row>
    <row r="32" spans="2:6">
      <c r="B32" s="72" t="s">
        <v>320</v>
      </c>
      <c r="C32" s="81">
        <v>72.335488434581904</v>
      </c>
      <c r="D32" s="81">
        <v>72.867113905871122</v>
      </c>
      <c r="E32" s="81">
        <v>76.128835462677728</v>
      </c>
      <c r="F32" s="81">
        <v>78.042205427496157</v>
      </c>
    </row>
    <row r="33" spans="2:3">
      <c r="B33" s="80"/>
      <c r="C33" s="79"/>
    </row>
    <row r="34" spans="2:3">
      <c r="B34" s="74"/>
    </row>
    <row r="35" spans="2:3">
      <c r="B35" s="188" t="s">
        <v>444</v>
      </c>
      <c r="C35" s="188" t="s">
        <v>198</v>
      </c>
    </row>
    <row r="36" spans="2:3">
      <c r="B36" s="80"/>
      <c r="C36" s="188" t="s">
        <v>476</v>
      </c>
    </row>
    <row r="37" spans="2:3">
      <c r="B37" s="80"/>
      <c r="C37" s="170" t="s">
        <v>477</v>
      </c>
    </row>
    <row r="38" spans="2:3">
      <c r="B38" s="188" t="s">
        <v>473</v>
      </c>
      <c r="C38" s="130" t="s">
        <v>478</v>
      </c>
    </row>
    <row r="39" spans="2:3">
      <c r="B39" s="80"/>
      <c r="C39" s="188"/>
    </row>
    <row r="40" spans="2:3">
      <c r="B40" s="188" t="s">
        <v>448</v>
      </c>
      <c r="C40" s="188" t="s">
        <v>252</v>
      </c>
    </row>
  </sheetData>
  <hyperlinks>
    <hyperlink ref="B1" location="'NČI 2014+ v14 '!N79" display="zpět" xr:uid="{00000000-0004-0000-4B00-000000000000}"/>
  </hyperlinks>
  <pageMargins left="0.7" right="0.7" top="0.78740157499999996" bottom="0.78740157499999996" header="0.3" footer="0.3"/>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dimension ref="B1:G40"/>
  <sheetViews>
    <sheetView workbookViewId="0">
      <pane xSplit="2" ySplit="5" topLeftCell="C6" activePane="bottomRight" state="frozen"/>
      <selection pane="topRight"/>
      <selection pane="bottomLeft"/>
      <selection pane="bottomRight" activeCell="C6" sqref="C6"/>
    </sheetView>
  </sheetViews>
  <sheetFormatPr defaultRowHeight="14.5"/>
  <cols>
    <col min="1" max="1" width="4.1796875" customWidth="1"/>
    <col min="2" max="2" width="22.54296875" customWidth="1"/>
  </cols>
  <sheetData>
    <row r="1" spans="2:7">
      <c r="B1" s="182" t="s">
        <v>295</v>
      </c>
    </row>
    <row r="2" spans="2:7">
      <c r="B2" s="66" t="s">
        <v>652</v>
      </c>
      <c r="C2" s="153"/>
    </row>
    <row r="3" spans="2:7">
      <c r="B3" s="153"/>
      <c r="C3" s="153"/>
    </row>
    <row r="4" spans="2:7">
      <c r="B4" s="153"/>
      <c r="G4" s="67" t="s">
        <v>18</v>
      </c>
    </row>
    <row r="5" spans="2:7">
      <c r="B5" s="68" t="s">
        <v>296</v>
      </c>
      <c r="C5" s="69">
        <v>2014</v>
      </c>
      <c r="D5" s="186">
        <v>2015</v>
      </c>
      <c r="E5" s="186">
        <v>2016</v>
      </c>
      <c r="F5" s="186">
        <v>2017</v>
      </c>
    </row>
    <row r="6" spans="2:7">
      <c r="B6" s="70" t="s">
        <v>297</v>
      </c>
      <c r="C6" s="169">
        <v>60.686570590303802</v>
      </c>
      <c r="D6" s="169">
        <v>62.358961107562664</v>
      </c>
      <c r="E6" s="169">
        <v>64.412353413442048</v>
      </c>
      <c r="F6" s="169">
        <v>66.161718354813772</v>
      </c>
    </row>
    <row r="7" spans="2:7">
      <c r="B7" s="72" t="s">
        <v>298</v>
      </c>
      <c r="C7" s="81">
        <v>67.299317590735626</v>
      </c>
      <c r="D7" s="81">
        <v>66.133067050847089</v>
      </c>
      <c r="E7" s="81">
        <v>68.501331268796733</v>
      </c>
      <c r="F7" s="81">
        <v>70.493242632245511</v>
      </c>
    </row>
    <row r="8" spans="2:7">
      <c r="B8" s="72" t="s">
        <v>299</v>
      </c>
      <c r="C8" s="81">
        <v>62.009084064949022</v>
      </c>
      <c r="D8" s="81">
        <v>63.939967965233485</v>
      </c>
      <c r="E8" s="81">
        <v>64.95539267350722</v>
      </c>
      <c r="F8" s="81">
        <v>67.135560361614054</v>
      </c>
    </row>
    <row r="9" spans="2:7">
      <c r="B9" s="72" t="s">
        <v>300</v>
      </c>
      <c r="C9" s="81">
        <v>59.613447502915371</v>
      </c>
      <c r="D9" s="81">
        <v>62.314779337358573</v>
      </c>
      <c r="E9" s="81">
        <v>64.621863012867905</v>
      </c>
      <c r="F9" s="81">
        <v>65.282539079528661</v>
      </c>
    </row>
    <row r="10" spans="2:7">
      <c r="B10" s="72" t="s">
        <v>301</v>
      </c>
      <c r="C10" s="81">
        <v>63.145402956176234</v>
      </c>
      <c r="D10" s="81">
        <v>64.529162234328481</v>
      </c>
      <c r="E10" s="81">
        <v>65.128507293589053</v>
      </c>
      <c r="F10" s="81">
        <v>67.789930321267022</v>
      </c>
    </row>
    <row r="11" spans="2:7">
      <c r="B11" s="72" t="s">
        <v>302</v>
      </c>
      <c r="C11" s="81">
        <v>59.262359538283363</v>
      </c>
      <c r="D11" s="81">
        <v>61.184174130484962</v>
      </c>
      <c r="E11" s="81">
        <v>63.042765178532022</v>
      </c>
      <c r="F11" s="81">
        <v>68.295518777529892</v>
      </c>
    </row>
    <row r="12" spans="2:7">
      <c r="B12" s="72" t="s">
        <v>303</v>
      </c>
      <c r="C12" s="81">
        <v>55.537089400389675</v>
      </c>
      <c r="D12" s="81">
        <v>57.389731899891899</v>
      </c>
      <c r="E12" s="81">
        <v>62.030396142279997</v>
      </c>
      <c r="F12" s="81">
        <v>62.412577464143837</v>
      </c>
    </row>
    <row r="13" spans="2:7">
      <c r="B13" s="72" t="s">
        <v>304</v>
      </c>
      <c r="C13" s="81">
        <v>56.832402154495377</v>
      </c>
      <c r="D13" s="81">
        <v>59.867223237875635</v>
      </c>
      <c r="E13" s="81">
        <v>62.49539549338121</v>
      </c>
      <c r="F13" s="81">
        <v>61.765124437581299</v>
      </c>
    </row>
    <row r="14" spans="2:7">
      <c r="B14" s="72" t="s">
        <v>305</v>
      </c>
      <c r="C14" s="81">
        <v>61.012608680192841</v>
      </c>
      <c r="D14" s="81">
        <v>63.194775153957963</v>
      </c>
      <c r="E14" s="81">
        <v>65.134702261635113</v>
      </c>
      <c r="F14" s="81">
        <v>67.771604151013193</v>
      </c>
    </row>
    <row r="15" spans="2:7">
      <c r="B15" s="72" t="s">
        <v>306</v>
      </c>
      <c r="C15" s="81">
        <v>62.136218027770113</v>
      </c>
      <c r="D15" s="81">
        <v>63.995245052592267</v>
      </c>
      <c r="E15" s="81">
        <v>66.409794177624093</v>
      </c>
      <c r="F15" s="81">
        <v>65.839052340338398</v>
      </c>
    </row>
    <row r="16" spans="2:7">
      <c r="B16" s="72" t="s">
        <v>307</v>
      </c>
      <c r="C16" s="81">
        <v>60.403950346252088</v>
      </c>
      <c r="D16" s="81">
        <v>61.162487885942369</v>
      </c>
      <c r="E16" s="81">
        <v>62.995656815319414</v>
      </c>
      <c r="F16" s="81">
        <v>64.880441275313999</v>
      </c>
    </row>
    <row r="17" spans="2:6">
      <c r="B17" s="72" t="s">
        <v>308</v>
      </c>
      <c r="C17" s="81">
        <v>61.091839830339737</v>
      </c>
      <c r="D17" s="81">
        <v>64.20727459254293</v>
      </c>
      <c r="E17" s="81">
        <v>64.883212201827718</v>
      </c>
      <c r="F17" s="81">
        <v>66.509380017610965</v>
      </c>
    </row>
    <row r="18" spans="2:6">
      <c r="B18" s="72" t="s">
        <v>309</v>
      </c>
      <c r="C18" s="81">
        <v>57.198633485634033</v>
      </c>
      <c r="D18" s="81">
        <v>58.700126481048905</v>
      </c>
      <c r="E18" s="81">
        <v>61.850296590493237</v>
      </c>
      <c r="F18" s="81">
        <v>65.283115864066986</v>
      </c>
    </row>
    <row r="19" spans="2:6">
      <c r="B19" s="72" t="s">
        <v>310</v>
      </c>
      <c r="C19" s="81">
        <v>60.5433285365106</v>
      </c>
      <c r="D19" s="81">
        <v>63.704277277109398</v>
      </c>
      <c r="E19" s="81">
        <v>63.383467843074058</v>
      </c>
      <c r="F19" s="81">
        <v>64.713511964675746</v>
      </c>
    </row>
    <row r="20" spans="2:6">
      <c r="B20" s="72" t="s">
        <v>311</v>
      </c>
      <c r="C20" s="81">
        <v>57.916786128931228</v>
      </c>
      <c r="D20" s="81">
        <v>59.134168836686591</v>
      </c>
      <c r="E20" s="81">
        <v>62.08574349951396</v>
      </c>
      <c r="F20" s="81">
        <v>64.43993451806827</v>
      </c>
    </row>
    <row r="21" spans="2:6">
      <c r="B21" s="153"/>
      <c r="C21" s="153"/>
      <c r="D21" s="294"/>
      <c r="E21" s="294"/>
      <c r="F21" s="294"/>
    </row>
    <row r="22" spans="2:6">
      <c r="B22" s="153"/>
      <c r="C22" s="153"/>
      <c r="D22" s="294"/>
      <c r="E22" s="294"/>
      <c r="F22" s="294"/>
    </row>
    <row r="23" spans="2:6">
      <c r="B23" s="68" t="s">
        <v>312</v>
      </c>
      <c r="C23" s="69">
        <v>2014</v>
      </c>
      <c r="D23" s="186">
        <v>2014</v>
      </c>
      <c r="E23" s="186">
        <v>2014</v>
      </c>
      <c r="F23" s="186">
        <v>2017</v>
      </c>
    </row>
    <row r="24" spans="2:6">
      <c r="B24" s="70" t="s">
        <v>297</v>
      </c>
      <c r="C24" s="169">
        <v>60.686570590303845</v>
      </c>
      <c r="D24" s="169">
        <v>62.358961107562664</v>
      </c>
      <c r="E24" s="169">
        <v>64.412353413442048</v>
      </c>
      <c r="F24" s="169">
        <v>66.161718354813786</v>
      </c>
    </row>
    <row r="25" spans="2:6">
      <c r="B25" s="72" t="s">
        <v>313</v>
      </c>
      <c r="C25" s="81">
        <v>67.299317590735626</v>
      </c>
      <c r="D25" s="81">
        <v>66.133067050847089</v>
      </c>
      <c r="E25" s="81">
        <v>68.501331268796733</v>
      </c>
      <c r="F25" s="81">
        <v>70.493242632245511</v>
      </c>
    </row>
    <row r="26" spans="2:6">
      <c r="B26" s="72" t="s">
        <v>314</v>
      </c>
      <c r="C26" s="81">
        <v>62.009084064949022</v>
      </c>
      <c r="D26" s="81">
        <v>63.939967965233485</v>
      </c>
      <c r="E26" s="81">
        <v>64.95539267350722</v>
      </c>
      <c r="F26" s="81">
        <v>67.135560361614054</v>
      </c>
    </row>
    <row r="27" spans="2:6">
      <c r="B27" s="72" t="s">
        <v>315</v>
      </c>
      <c r="C27" s="81">
        <v>61.282423383334141</v>
      </c>
      <c r="D27" s="81">
        <v>63.362611259449146</v>
      </c>
      <c r="E27" s="81">
        <v>64.861973911387707</v>
      </c>
      <c r="F27" s="81">
        <v>66.473061499020702</v>
      </c>
    </row>
    <row r="28" spans="2:6">
      <c r="B28" s="72" t="s">
        <v>316</v>
      </c>
      <c r="C28" s="81">
        <v>56.538159761301458</v>
      </c>
      <c r="D28" s="81">
        <v>58.408827933560389</v>
      </c>
      <c r="E28" s="81">
        <v>62.301895320048537</v>
      </c>
      <c r="F28" s="81">
        <v>63.989444036800649</v>
      </c>
    </row>
    <row r="29" spans="2:6">
      <c r="B29" s="72" t="s">
        <v>317</v>
      </c>
      <c r="C29" s="81">
        <v>60.167608654206653</v>
      </c>
      <c r="D29" s="81">
        <v>62.491136719436085</v>
      </c>
      <c r="E29" s="81">
        <v>64.795833124693033</v>
      </c>
      <c r="F29" s="81">
        <v>65.341158549012519</v>
      </c>
    </row>
    <row r="30" spans="2:6">
      <c r="B30" s="72" t="s">
        <v>318</v>
      </c>
      <c r="C30" s="81">
        <v>60.885141130392419</v>
      </c>
      <c r="D30" s="81">
        <v>63.294067040637437</v>
      </c>
      <c r="E30" s="81">
        <v>64.317666456529579</v>
      </c>
      <c r="F30" s="81">
        <v>66.02255949837037</v>
      </c>
    </row>
    <row r="31" spans="2:6">
      <c r="B31" s="72" t="s">
        <v>319</v>
      </c>
      <c r="C31" s="81">
        <v>58.802284635697035</v>
      </c>
      <c r="D31" s="81">
        <v>61.099906696997721</v>
      </c>
      <c r="E31" s="81">
        <v>62.585813982151627</v>
      </c>
      <c r="F31" s="81">
        <v>65.009966266608913</v>
      </c>
    </row>
    <row r="32" spans="2:6">
      <c r="B32" s="72" t="s">
        <v>320</v>
      </c>
      <c r="C32" s="81">
        <v>57.916786128931228</v>
      </c>
      <c r="D32" s="81">
        <v>59.134168836686591</v>
      </c>
      <c r="E32" s="81">
        <v>62.08574349951396</v>
      </c>
      <c r="F32" s="81">
        <v>64.43993451806827</v>
      </c>
    </row>
    <row r="33" spans="2:3">
      <c r="B33" s="80"/>
      <c r="C33" s="79"/>
    </row>
    <row r="34" spans="2:3">
      <c r="B34" s="74"/>
      <c r="C34" s="153"/>
    </row>
    <row r="35" spans="2:3">
      <c r="B35" s="75" t="s">
        <v>444</v>
      </c>
      <c r="C35" s="75" t="s">
        <v>198</v>
      </c>
    </row>
    <row r="36" spans="2:3">
      <c r="B36" s="80"/>
      <c r="C36" s="75" t="s">
        <v>476</v>
      </c>
    </row>
    <row r="37" spans="2:3">
      <c r="B37" s="80"/>
      <c r="C37" s="170" t="s">
        <v>477</v>
      </c>
    </row>
    <row r="38" spans="2:3">
      <c r="B38" s="75" t="s">
        <v>473</v>
      </c>
      <c r="C38" s="130" t="s">
        <v>478</v>
      </c>
    </row>
    <row r="39" spans="2:3">
      <c r="B39" s="80"/>
      <c r="C39" s="75"/>
    </row>
    <row r="40" spans="2:3">
      <c r="B40" s="75" t="s">
        <v>448</v>
      </c>
      <c r="C40" s="75" t="s">
        <v>252</v>
      </c>
    </row>
  </sheetData>
  <hyperlinks>
    <hyperlink ref="B1" location="'NČI 2014+ v14 '!N80" display="zpět" xr:uid="{00000000-0004-0000-4C00-000000000000}"/>
  </hyperlinks>
  <pageMargins left="0.7" right="0.7" top="0.78740157499999996" bottom="0.78740157499999996" header="0.3" footer="0.3"/>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dimension ref="B1:G49"/>
  <sheetViews>
    <sheetView workbookViewId="0">
      <pane xSplit="3" ySplit="5" topLeftCell="D6" activePane="bottomRight" state="frozen"/>
      <selection pane="topRight"/>
      <selection pane="bottomLeft"/>
      <selection pane="bottomRight" activeCell="D6" sqref="D6"/>
    </sheetView>
  </sheetViews>
  <sheetFormatPr defaultColWidth="9.1796875" defaultRowHeight="14.5"/>
  <cols>
    <col min="1" max="1" width="4.81640625" style="294" customWidth="1"/>
    <col min="2" max="2" width="30.7265625" style="294" customWidth="1"/>
    <col min="3" max="3" width="6.26953125" style="294" customWidth="1"/>
    <col min="4" max="6" width="12.54296875" style="294" customWidth="1"/>
    <col min="7" max="16384" width="9.1796875" style="294"/>
  </cols>
  <sheetData>
    <row r="1" spans="2:7">
      <c r="B1" s="182" t="s">
        <v>295</v>
      </c>
    </row>
    <row r="2" spans="2:7">
      <c r="B2" s="183" t="s">
        <v>864</v>
      </c>
    </row>
    <row r="3" spans="2:7">
      <c r="B3" s="189" t="s">
        <v>923</v>
      </c>
      <c r="C3" s="189"/>
      <c r="D3" s="189"/>
      <c r="E3" s="189"/>
      <c r="F3" s="189"/>
      <c r="G3" s="189"/>
    </row>
    <row r="4" spans="2:7">
      <c r="G4" s="319" t="s">
        <v>18</v>
      </c>
    </row>
    <row r="5" spans="2:7">
      <c r="B5" s="296" t="s">
        <v>296</v>
      </c>
      <c r="C5" s="186" t="s">
        <v>874</v>
      </c>
      <c r="D5" s="186">
        <v>2015</v>
      </c>
      <c r="E5" s="186">
        <v>2016</v>
      </c>
      <c r="F5" s="186">
        <v>2017</v>
      </c>
    </row>
    <row r="6" spans="2:7">
      <c r="B6" s="297" t="s">
        <v>297</v>
      </c>
      <c r="C6" s="172"/>
      <c r="D6" s="324">
        <v>74.830462692161632</v>
      </c>
      <c r="E6" s="324">
        <v>76.728805684405359</v>
      </c>
      <c r="F6" s="324">
        <v>78.545182134739008</v>
      </c>
    </row>
    <row r="7" spans="2:7">
      <c r="B7" s="72" t="s">
        <v>298</v>
      </c>
      <c r="C7" s="320" t="s">
        <v>875</v>
      </c>
      <c r="D7" s="167">
        <v>78.114665649226779</v>
      </c>
      <c r="E7" s="167">
        <v>80.115128192628021</v>
      </c>
      <c r="F7" s="167">
        <v>82.429354400828643</v>
      </c>
    </row>
    <row r="8" spans="2:7">
      <c r="B8" s="72" t="s">
        <v>299</v>
      </c>
      <c r="C8" s="320" t="s">
        <v>875</v>
      </c>
      <c r="D8" s="167">
        <v>77.40948514769515</v>
      </c>
      <c r="E8" s="167">
        <v>78.001159098310623</v>
      </c>
      <c r="F8" s="167">
        <v>80.15613322056987</v>
      </c>
    </row>
    <row r="9" spans="2:7">
      <c r="B9" s="72" t="s">
        <v>300</v>
      </c>
      <c r="C9" s="320" t="s">
        <v>876</v>
      </c>
      <c r="D9" s="167">
        <v>75.247051183529805</v>
      </c>
      <c r="E9" s="167">
        <v>77.462088512306451</v>
      </c>
      <c r="F9" s="167">
        <v>78.872276212423955</v>
      </c>
    </row>
    <row r="10" spans="2:7">
      <c r="B10" s="72" t="s">
        <v>301</v>
      </c>
      <c r="C10" s="320" t="s">
        <v>876</v>
      </c>
      <c r="D10" s="167">
        <v>77.969273011928735</v>
      </c>
      <c r="E10" s="167">
        <v>77.796563955692392</v>
      </c>
      <c r="F10" s="167">
        <v>79.69315821145608</v>
      </c>
    </row>
    <row r="11" spans="2:7">
      <c r="B11" s="72" t="s">
        <v>302</v>
      </c>
      <c r="C11" s="320" t="s">
        <v>877</v>
      </c>
      <c r="D11" s="167">
        <v>74.297996385201856</v>
      </c>
      <c r="E11" s="167">
        <v>76.41533945645152</v>
      </c>
      <c r="F11" s="167">
        <v>78.996355507391826</v>
      </c>
    </row>
    <row r="12" spans="2:7">
      <c r="B12" s="72" t="s">
        <v>303</v>
      </c>
      <c r="C12" s="320" t="s">
        <v>877</v>
      </c>
      <c r="D12" s="167">
        <v>69.873831728997843</v>
      </c>
      <c r="E12" s="167">
        <v>73.435293055934693</v>
      </c>
      <c r="F12" s="167">
        <v>75.040288353283586</v>
      </c>
    </row>
    <row r="13" spans="2:7">
      <c r="B13" s="72" t="s">
        <v>304</v>
      </c>
      <c r="C13" s="320" t="s">
        <v>877</v>
      </c>
      <c r="D13" s="167">
        <v>73.916398924260278</v>
      </c>
      <c r="E13" s="167">
        <v>75.775192244749533</v>
      </c>
      <c r="F13" s="167">
        <v>76.031921621584502</v>
      </c>
    </row>
    <row r="14" spans="2:7">
      <c r="B14" s="72" t="s">
        <v>305</v>
      </c>
      <c r="C14" s="320" t="s">
        <v>877</v>
      </c>
      <c r="D14" s="167">
        <v>74.818372166132662</v>
      </c>
      <c r="E14" s="167">
        <v>76.915888191195933</v>
      </c>
      <c r="F14" s="167">
        <v>79.646229575243638</v>
      </c>
    </row>
    <row r="15" spans="2:7">
      <c r="B15" s="72" t="s">
        <v>306</v>
      </c>
      <c r="C15" s="320" t="s">
        <v>876</v>
      </c>
      <c r="D15" s="167">
        <v>76.578899598206235</v>
      </c>
      <c r="E15" s="167">
        <v>78.76344302685257</v>
      </c>
      <c r="F15" s="167">
        <v>78.98894653654591</v>
      </c>
      <c r="G15" s="322"/>
    </row>
    <row r="16" spans="2:7">
      <c r="B16" s="72" t="s">
        <v>307</v>
      </c>
      <c r="C16" s="320" t="s">
        <v>876</v>
      </c>
      <c r="D16" s="167">
        <v>73.582310381469782</v>
      </c>
      <c r="E16" s="167">
        <v>75.997048852357636</v>
      </c>
      <c r="F16" s="167">
        <v>78.2059857556862</v>
      </c>
    </row>
    <row r="17" spans="2:6">
      <c r="B17" s="72" t="s">
        <v>308</v>
      </c>
      <c r="C17" s="320" t="s">
        <v>877</v>
      </c>
      <c r="D17" s="167">
        <v>75.634282236641965</v>
      </c>
      <c r="E17" s="167">
        <v>77.162889131540751</v>
      </c>
      <c r="F17" s="167">
        <v>78.088275550365509</v>
      </c>
    </row>
    <row r="18" spans="2:6">
      <c r="B18" s="72" t="s">
        <v>309</v>
      </c>
      <c r="C18" s="320" t="s">
        <v>876</v>
      </c>
      <c r="D18" s="167">
        <v>72.116178173660188</v>
      </c>
      <c r="E18" s="167">
        <v>75.368555225972273</v>
      </c>
      <c r="F18" s="167">
        <v>77.355687891016458</v>
      </c>
    </row>
    <row r="19" spans="2:6">
      <c r="B19" s="72" t="s">
        <v>310</v>
      </c>
      <c r="C19" s="320" t="s">
        <v>876</v>
      </c>
      <c r="D19" s="167">
        <v>75.756630901978255</v>
      </c>
      <c r="E19" s="167">
        <v>75.357656285625069</v>
      </c>
      <c r="F19" s="167">
        <v>77.303743446279228</v>
      </c>
    </row>
    <row r="20" spans="2:6">
      <c r="B20" s="72" t="s">
        <v>311</v>
      </c>
      <c r="C20" s="320" t="s">
        <v>877</v>
      </c>
      <c r="D20" s="167">
        <v>70.678371964693838</v>
      </c>
      <c r="E20" s="167">
        <v>73.825570358947985</v>
      </c>
      <c r="F20" s="167">
        <v>76.153227165605955</v>
      </c>
    </row>
    <row r="22" spans="2:6">
      <c r="B22" s="296" t="s">
        <v>312</v>
      </c>
      <c r="D22" s="186">
        <v>2015</v>
      </c>
      <c r="E22" s="186">
        <v>2016</v>
      </c>
      <c r="F22" s="186">
        <v>2017</v>
      </c>
    </row>
    <row r="23" spans="2:6">
      <c r="B23" s="297" t="s">
        <v>297</v>
      </c>
      <c r="D23" s="324">
        <v>74.830462692161632</v>
      </c>
      <c r="E23" s="324">
        <v>76.728805684405359</v>
      </c>
      <c r="F23" s="324">
        <v>78.545182134739008</v>
      </c>
    </row>
    <row r="24" spans="2:6">
      <c r="B24" s="72" t="s">
        <v>313</v>
      </c>
      <c r="D24" s="167">
        <v>78.114665649226779</v>
      </c>
      <c r="E24" s="167">
        <v>80.115128192628021</v>
      </c>
      <c r="F24" s="167">
        <v>80.15613322056987</v>
      </c>
    </row>
    <row r="25" spans="2:6">
      <c r="B25" s="72" t="s">
        <v>314</v>
      </c>
      <c r="D25" s="167">
        <v>77.40948514769515</v>
      </c>
      <c r="E25" s="167">
        <v>78.001159098310623</v>
      </c>
      <c r="F25" s="167">
        <v>79.26403883536365</v>
      </c>
    </row>
    <row r="26" spans="2:6">
      <c r="B26" s="72" t="s">
        <v>315</v>
      </c>
      <c r="D26" s="167">
        <v>76.543034812101112</v>
      </c>
      <c r="E26" s="167">
        <v>77.621462631863196</v>
      </c>
      <c r="F26" s="167">
        <v>76.096141240499819</v>
      </c>
    </row>
    <row r="27" spans="2:6">
      <c r="B27" s="72" t="s">
        <v>316</v>
      </c>
      <c r="D27" s="167">
        <v>71.059349902720967</v>
      </c>
      <c r="E27" s="167">
        <v>74.231987667864374</v>
      </c>
      <c r="F27" s="167">
        <v>78.361975814204797</v>
      </c>
    </row>
    <row r="28" spans="2:6">
      <c r="B28" s="72" t="s">
        <v>317</v>
      </c>
      <c r="D28" s="167">
        <v>75.160661830135552</v>
      </c>
      <c r="E28" s="167">
        <v>77.218381282513832</v>
      </c>
      <c r="F28" s="167">
        <v>78.123587308378106</v>
      </c>
    </row>
    <row r="29" spans="2:6">
      <c r="B29" s="72" t="s">
        <v>318</v>
      </c>
      <c r="D29" s="167">
        <v>75.016425255265602</v>
      </c>
      <c r="E29" s="167">
        <v>76.812122989934579</v>
      </c>
      <c r="F29" s="167">
        <v>77.330713759452834</v>
      </c>
    </row>
    <row r="30" spans="2:6">
      <c r="B30" s="72" t="s">
        <v>319</v>
      </c>
      <c r="D30" s="167">
        <v>73.864885772962424</v>
      </c>
      <c r="E30" s="167">
        <v>75.363315658837294</v>
      </c>
      <c r="F30" s="167">
        <v>76.153227165605955</v>
      </c>
    </row>
    <row r="31" spans="2:6">
      <c r="B31" s="72" t="s">
        <v>320</v>
      </c>
      <c r="D31" s="167">
        <v>70.678371964693838</v>
      </c>
      <c r="E31" s="167">
        <v>73.825570358947985</v>
      </c>
      <c r="F31" s="167">
        <v>78.545182134738994</v>
      </c>
    </row>
    <row r="33" spans="2:6">
      <c r="B33" s="296" t="s">
        <v>878</v>
      </c>
      <c r="D33" s="186">
        <v>2015</v>
      </c>
      <c r="E33" s="186">
        <v>2016</v>
      </c>
      <c r="F33" s="186">
        <v>2017</v>
      </c>
    </row>
    <row r="34" spans="2:6">
      <c r="B34" s="321" t="s">
        <v>880</v>
      </c>
      <c r="D34" s="167">
        <v>77.758414707367862</v>
      </c>
      <c r="E34" s="167">
        <v>79.048756460395992</v>
      </c>
      <c r="F34" s="167">
        <v>81.28556253214802</v>
      </c>
    </row>
    <row r="35" spans="2:6">
      <c r="B35" s="321" t="s">
        <v>881</v>
      </c>
      <c r="D35" s="167">
        <v>72.877342729175837</v>
      </c>
      <c r="E35" s="167">
        <v>75.360048953475058</v>
      </c>
      <c r="F35" s="167">
        <v>77.054958015157411</v>
      </c>
    </row>
    <row r="36" spans="2:6">
      <c r="B36" s="321" t="s">
        <v>882</v>
      </c>
      <c r="D36" s="167">
        <v>75.167358469798174</v>
      </c>
      <c r="E36" s="167">
        <v>76.755042594345142</v>
      </c>
      <c r="F36" s="167">
        <v>78.386676904975857</v>
      </c>
    </row>
    <row r="38" spans="2:6">
      <c r="B38" s="296" t="s">
        <v>889</v>
      </c>
      <c r="D38" s="186">
        <v>2015</v>
      </c>
      <c r="E38" s="186">
        <v>2016</v>
      </c>
      <c r="F38" s="186">
        <v>2017</v>
      </c>
    </row>
    <row r="39" spans="2:6">
      <c r="B39" s="321" t="s">
        <v>892</v>
      </c>
      <c r="D39" s="172" t="s">
        <v>326</v>
      </c>
      <c r="E39" s="172" t="s">
        <v>326</v>
      </c>
      <c r="F39" s="167">
        <v>79.627304548305275</v>
      </c>
    </row>
    <row r="40" spans="2:6">
      <c r="B40" s="321" t="s">
        <v>891</v>
      </c>
      <c r="D40" s="172" t="s">
        <v>326</v>
      </c>
      <c r="E40" s="172" t="s">
        <v>326</v>
      </c>
      <c r="F40" s="167">
        <v>78.026680647594532</v>
      </c>
    </row>
    <row r="41" spans="2:6">
      <c r="B41" s="321" t="s">
        <v>890</v>
      </c>
      <c r="D41" s="172" t="s">
        <v>326</v>
      </c>
      <c r="E41" s="172" t="s">
        <v>326</v>
      </c>
      <c r="F41" s="167">
        <v>78.124188720149832</v>
      </c>
    </row>
    <row r="44" spans="2:6">
      <c r="B44" s="188" t="s">
        <v>444</v>
      </c>
      <c r="C44" s="188" t="s">
        <v>198</v>
      </c>
    </row>
    <row r="45" spans="2:6">
      <c r="B45" s="80"/>
      <c r="C45" s="188" t="s">
        <v>476</v>
      </c>
    </row>
    <row r="46" spans="2:6">
      <c r="B46" s="80"/>
      <c r="C46" s="170" t="s">
        <v>477</v>
      </c>
    </row>
    <row r="47" spans="2:6">
      <c r="B47" s="188" t="s">
        <v>473</v>
      </c>
      <c r="C47" s="130" t="s">
        <v>478</v>
      </c>
    </row>
    <row r="48" spans="2:6">
      <c r="B48" s="80"/>
      <c r="C48" s="188"/>
    </row>
    <row r="49" spans="2:3">
      <c r="B49" s="188" t="s">
        <v>448</v>
      </c>
      <c r="C49" s="188" t="s">
        <v>252</v>
      </c>
    </row>
  </sheetData>
  <hyperlinks>
    <hyperlink ref="B1" location="'NČI 2014+ v14 '!N81" display="zpět" xr:uid="{00000000-0004-0000-4D00-000000000000}"/>
  </hyperlinks>
  <pageMargins left="0.7" right="0.7" top="0.78740157499999996" bottom="0.78740157499999996" header="0.3" footer="0.3"/>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dimension ref="B1:G49"/>
  <sheetViews>
    <sheetView workbookViewId="0">
      <pane xSplit="3" ySplit="5" topLeftCell="D6" activePane="bottomRight" state="frozen"/>
      <selection pane="topRight" activeCell="D1" sqref="D1"/>
      <selection pane="bottomLeft" activeCell="A6" sqref="A6"/>
      <selection pane="bottomRight" activeCell="D6" sqref="D6"/>
    </sheetView>
  </sheetViews>
  <sheetFormatPr defaultColWidth="9.1796875" defaultRowHeight="14.5"/>
  <cols>
    <col min="1" max="1" width="4.81640625" style="294" customWidth="1"/>
    <col min="2" max="2" width="30.7265625" style="294" customWidth="1"/>
    <col min="3" max="3" width="6.26953125" style="294" customWidth="1"/>
    <col min="4" max="6" width="13.7265625" style="294" customWidth="1"/>
    <col min="7" max="16384" width="9.1796875" style="294"/>
  </cols>
  <sheetData>
    <row r="1" spans="2:7">
      <c r="B1" s="182" t="s">
        <v>295</v>
      </c>
    </row>
    <row r="2" spans="2:7">
      <c r="B2" s="183" t="s">
        <v>867</v>
      </c>
    </row>
    <row r="3" spans="2:7">
      <c r="B3" s="189" t="s">
        <v>923</v>
      </c>
      <c r="C3" s="189"/>
      <c r="D3" s="189"/>
      <c r="E3" s="189"/>
      <c r="F3" s="189"/>
      <c r="G3" s="189"/>
    </row>
    <row r="4" spans="2:7">
      <c r="G4" s="319" t="s">
        <v>18</v>
      </c>
    </row>
    <row r="5" spans="2:7">
      <c r="B5" s="296" t="s">
        <v>296</v>
      </c>
      <c r="C5" s="186" t="s">
        <v>874</v>
      </c>
      <c r="D5" s="186">
        <v>2015</v>
      </c>
      <c r="E5" s="186">
        <v>2016</v>
      </c>
      <c r="F5" s="186">
        <v>2017</v>
      </c>
    </row>
    <row r="6" spans="2:7">
      <c r="B6" s="297" t="s">
        <v>297</v>
      </c>
      <c r="C6" s="172"/>
      <c r="D6" s="324">
        <v>83.029679663003975</v>
      </c>
      <c r="E6" s="324">
        <v>84.629841627580049</v>
      </c>
      <c r="F6" s="324">
        <v>86.320868671576363</v>
      </c>
    </row>
    <row r="7" spans="2:7">
      <c r="B7" s="72" t="s">
        <v>298</v>
      </c>
      <c r="C7" s="320" t="s">
        <v>875</v>
      </c>
      <c r="D7" s="167">
        <v>86.738155697090619</v>
      </c>
      <c r="E7" s="167">
        <v>88.018094006042546</v>
      </c>
      <c r="F7" s="167">
        <v>90.829618819570044</v>
      </c>
    </row>
    <row r="8" spans="2:7">
      <c r="B8" s="72" t="s">
        <v>299</v>
      </c>
      <c r="C8" s="320" t="s">
        <v>875</v>
      </c>
      <c r="D8" s="167">
        <v>86.356414932185857</v>
      </c>
      <c r="E8" s="167">
        <v>86.313796718807282</v>
      </c>
      <c r="F8" s="167">
        <v>88.40067121550554</v>
      </c>
    </row>
    <row r="9" spans="2:7">
      <c r="B9" s="72" t="s">
        <v>300</v>
      </c>
      <c r="C9" s="320" t="s">
        <v>876</v>
      </c>
      <c r="D9" s="167">
        <v>83.839133239209588</v>
      </c>
      <c r="E9" s="167">
        <v>85.783230143731231</v>
      </c>
      <c r="F9" s="167">
        <v>87.672990580727387</v>
      </c>
    </row>
    <row r="10" spans="2:7">
      <c r="B10" s="72" t="s">
        <v>301</v>
      </c>
      <c r="C10" s="320" t="s">
        <v>876</v>
      </c>
      <c r="D10" s="167">
        <v>86.835757674496747</v>
      </c>
      <c r="E10" s="167">
        <v>86.223989379000059</v>
      </c>
      <c r="F10" s="167">
        <v>86.715665704139838</v>
      </c>
    </row>
    <row r="11" spans="2:7">
      <c r="B11" s="72" t="s">
        <v>302</v>
      </c>
      <c r="C11" s="320" t="s">
        <v>877</v>
      </c>
      <c r="D11" s="167">
        <v>83.286747294584572</v>
      </c>
      <c r="E11" s="167">
        <v>84.879591938206261</v>
      </c>
      <c r="F11" s="167">
        <v>85.358217161531257</v>
      </c>
    </row>
    <row r="12" spans="2:7">
      <c r="B12" s="72" t="s">
        <v>303</v>
      </c>
      <c r="C12" s="320" t="s">
        <v>877</v>
      </c>
      <c r="D12" s="167">
        <v>78.050811903597221</v>
      </c>
      <c r="E12" s="167">
        <v>80.293296667122831</v>
      </c>
      <c r="F12" s="167">
        <v>82.885695851402261</v>
      </c>
    </row>
    <row r="13" spans="2:7">
      <c r="B13" s="72" t="s">
        <v>304</v>
      </c>
      <c r="C13" s="320" t="s">
        <v>877</v>
      </c>
      <c r="D13" s="167">
        <v>83.534740237380177</v>
      </c>
      <c r="E13" s="167">
        <v>84.209839451470998</v>
      </c>
      <c r="F13" s="167">
        <v>85.54474514485193</v>
      </c>
    </row>
    <row r="14" spans="2:7">
      <c r="B14" s="72" t="s">
        <v>305</v>
      </c>
      <c r="C14" s="320" t="s">
        <v>877</v>
      </c>
      <c r="D14" s="167">
        <v>81.98164414735065</v>
      </c>
      <c r="E14" s="167">
        <v>84.039659007871975</v>
      </c>
      <c r="F14" s="167">
        <v>86.599108594413309</v>
      </c>
    </row>
    <row r="15" spans="2:7">
      <c r="B15" s="72" t="s">
        <v>306</v>
      </c>
      <c r="C15" s="320" t="s">
        <v>876</v>
      </c>
      <c r="D15" s="167">
        <v>84.729970517727764</v>
      </c>
      <c r="E15" s="167">
        <v>86.169810730304135</v>
      </c>
      <c r="F15" s="167">
        <v>87.25366096656137</v>
      </c>
    </row>
    <row r="16" spans="2:7">
      <c r="B16" s="72" t="s">
        <v>307</v>
      </c>
      <c r="C16" s="320" t="s">
        <v>876</v>
      </c>
      <c r="D16" s="167">
        <v>81.425426758287443</v>
      </c>
      <c r="E16" s="167">
        <v>84.321228086006812</v>
      </c>
      <c r="F16" s="167">
        <v>86.706857313707303</v>
      </c>
    </row>
    <row r="17" spans="2:7">
      <c r="B17" s="72" t="s">
        <v>308</v>
      </c>
      <c r="C17" s="320" t="s">
        <v>877</v>
      </c>
      <c r="D17" s="167">
        <v>82.833784704373841</v>
      </c>
      <c r="E17" s="167">
        <v>85.170886978718045</v>
      </c>
      <c r="F17" s="167">
        <v>85.019637469135773</v>
      </c>
      <c r="G17" s="322"/>
    </row>
    <row r="18" spans="2:7">
      <c r="B18" s="72" t="s">
        <v>309</v>
      </c>
      <c r="C18" s="320" t="s">
        <v>876</v>
      </c>
      <c r="D18" s="167">
        <v>81.289864489854793</v>
      </c>
      <c r="E18" s="167">
        <v>84.288635156260298</v>
      </c>
      <c r="F18" s="167">
        <v>84.740147945136584</v>
      </c>
    </row>
    <row r="19" spans="2:7">
      <c r="B19" s="72" t="s">
        <v>310</v>
      </c>
      <c r="C19" s="320" t="s">
        <v>876</v>
      </c>
      <c r="D19" s="167">
        <v>83.267987526121232</v>
      </c>
      <c r="E19" s="167">
        <v>82.838130504932977</v>
      </c>
      <c r="F19" s="167">
        <v>85.030227327633867</v>
      </c>
    </row>
    <row r="20" spans="2:7">
      <c r="B20" s="72" t="s">
        <v>311</v>
      </c>
      <c r="C20" s="320" t="s">
        <v>877</v>
      </c>
      <c r="D20" s="167">
        <v>77.92547941547322</v>
      </c>
      <c r="E20" s="167">
        <v>81.228176408514813</v>
      </c>
      <c r="F20" s="167">
        <v>83.261295442978493</v>
      </c>
    </row>
    <row r="22" spans="2:7">
      <c r="B22" s="296" t="s">
        <v>312</v>
      </c>
      <c r="D22" s="186">
        <v>2015</v>
      </c>
      <c r="E22" s="186">
        <v>2016</v>
      </c>
      <c r="F22" s="186">
        <v>2017</v>
      </c>
    </row>
    <row r="23" spans="2:7">
      <c r="B23" s="297" t="s">
        <v>297</v>
      </c>
      <c r="D23" s="324">
        <v>83.029679663003975</v>
      </c>
      <c r="E23" s="324">
        <v>84.629841627580049</v>
      </c>
      <c r="F23" s="324">
        <v>86.320868671576363</v>
      </c>
    </row>
    <row r="24" spans="2:7">
      <c r="B24" s="72" t="s">
        <v>313</v>
      </c>
      <c r="D24" s="167">
        <v>86.738155697090619</v>
      </c>
      <c r="E24" s="167">
        <v>88.018094006042546</v>
      </c>
      <c r="F24" s="167">
        <v>90.829618819570044</v>
      </c>
    </row>
    <row r="25" spans="2:7">
      <c r="B25" s="72" t="s">
        <v>314</v>
      </c>
      <c r="D25" s="167">
        <v>86.356414932185857</v>
      </c>
      <c r="E25" s="167">
        <v>86.313796718807282</v>
      </c>
      <c r="F25" s="167">
        <v>88.40067121550554</v>
      </c>
    </row>
    <row r="26" spans="2:7">
      <c r="B26" s="72" t="s">
        <v>315</v>
      </c>
      <c r="D26" s="167">
        <v>85.271280975928818</v>
      </c>
      <c r="E26" s="167">
        <v>85.993955128748325</v>
      </c>
      <c r="F26" s="167">
        <v>87.214533358273286</v>
      </c>
    </row>
    <row r="27" spans="2:7">
      <c r="B27" s="72" t="s">
        <v>316</v>
      </c>
      <c r="D27" s="167">
        <v>79.447790765957023</v>
      </c>
      <c r="E27" s="167">
        <v>81.513495782062179</v>
      </c>
      <c r="F27" s="167">
        <v>83.541668204486953</v>
      </c>
    </row>
    <row r="28" spans="2:7">
      <c r="B28" s="72" t="s">
        <v>317</v>
      </c>
      <c r="D28" s="167">
        <v>83.383754157389717</v>
      </c>
      <c r="E28" s="167">
        <v>84.826048366969715</v>
      </c>
      <c r="F28" s="167">
        <v>86.518795507783324</v>
      </c>
    </row>
    <row r="29" spans="2:7">
      <c r="B29" s="72" t="s">
        <v>318</v>
      </c>
      <c r="D29" s="167">
        <v>82.405515848030973</v>
      </c>
      <c r="E29" s="167">
        <v>84.912757950547999</v>
      </c>
      <c r="F29" s="167">
        <v>85.530324569315738</v>
      </c>
    </row>
    <row r="30" spans="2:7">
      <c r="B30" s="72" t="s">
        <v>319</v>
      </c>
      <c r="D30" s="167">
        <v>82.241984700685762</v>
      </c>
      <c r="E30" s="167">
        <v>83.589671645537749</v>
      </c>
      <c r="F30" s="167">
        <v>84.880019662725672</v>
      </c>
    </row>
    <row r="31" spans="2:7">
      <c r="B31" s="72" t="s">
        <v>320</v>
      </c>
      <c r="D31" s="167">
        <v>77.92547941547322</v>
      </c>
      <c r="E31" s="167">
        <v>81.228176408514813</v>
      </c>
      <c r="F31" s="167">
        <v>83.261295442978493</v>
      </c>
    </row>
    <row r="33" spans="2:6">
      <c r="B33" s="296" t="s">
        <v>878</v>
      </c>
      <c r="D33" s="186">
        <v>2015</v>
      </c>
      <c r="E33" s="186">
        <v>2016</v>
      </c>
      <c r="F33" s="186">
        <v>2017</v>
      </c>
    </row>
    <row r="34" spans="2:6">
      <c r="B34" s="321" t="s">
        <v>880</v>
      </c>
      <c r="D34" s="167">
        <v>86.543824208931056</v>
      </c>
      <c r="E34" s="167">
        <v>87.15190992904202</v>
      </c>
      <c r="F34" s="167">
        <v>89.599168092302619</v>
      </c>
    </row>
    <row r="35" spans="2:6">
      <c r="B35" s="321" t="s">
        <v>881</v>
      </c>
      <c r="D35" s="167">
        <v>80.612569578798514</v>
      </c>
      <c r="E35" s="167">
        <v>82.953230154132399</v>
      </c>
      <c r="F35" s="167">
        <v>84.412346135994071</v>
      </c>
    </row>
    <row r="36" spans="2:6">
      <c r="B36" s="321" t="s">
        <v>882</v>
      </c>
      <c r="D36" s="167">
        <v>83.55407772622732</v>
      </c>
      <c r="E36" s="167">
        <v>84.926186222548438</v>
      </c>
      <c r="F36" s="167">
        <v>86.32564420918554</v>
      </c>
    </row>
    <row r="38" spans="2:6">
      <c r="B38" s="296" t="s">
        <v>889</v>
      </c>
      <c r="D38" s="186">
        <v>2015</v>
      </c>
      <c r="E38" s="186">
        <v>2016</v>
      </c>
      <c r="F38" s="186">
        <v>2017</v>
      </c>
    </row>
    <row r="39" spans="2:6">
      <c r="B39" s="321" t="s">
        <v>892</v>
      </c>
      <c r="D39" s="172" t="s">
        <v>326</v>
      </c>
      <c r="E39" s="172" t="s">
        <v>326</v>
      </c>
      <c r="F39" s="167">
        <v>87.779092405553499</v>
      </c>
    </row>
    <row r="40" spans="2:6">
      <c r="B40" s="321" t="s">
        <v>891</v>
      </c>
      <c r="D40" s="172" t="s">
        <v>326</v>
      </c>
      <c r="E40" s="172" t="s">
        <v>326</v>
      </c>
      <c r="F40" s="167">
        <v>85.830263202771647</v>
      </c>
    </row>
    <row r="41" spans="2:6">
      <c r="B41" s="321" t="s">
        <v>890</v>
      </c>
      <c r="D41" s="172" t="s">
        <v>326</v>
      </c>
      <c r="E41" s="172" t="s">
        <v>326</v>
      </c>
      <c r="F41" s="167">
        <v>85.588031460313687</v>
      </c>
    </row>
    <row r="44" spans="2:6">
      <c r="B44" s="188" t="s">
        <v>444</v>
      </c>
      <c r="C44" s="188" t="s">
        <v>198</v>
      </c>
    </row>
    <row r="45" spans="2:6">
      <c r="B45" s="80"/>
      <c r="C45" s="188" t="s">
        <v>476</v>
      </c>
    </row>
    <row r="46" spans="2:6">
      <c r="B46" s="80"/>
      <c r="C46" s="170" t="s">
        <v>477</v>
      </c>
    </row>
    <row r="47" spans="2:6">
      <c r="B47" s="188" t="s">
        <v>473</v>
      </c>
      <c r="C47" s="130" t="s">
        <v>478</v>
      </c>
    </row>
    <row r="48" spans="2:6">
      <c r="B48" s="80"/>
      <c r="C48" s="188"/>
    </row>
    <row r="49" spans="2:3">
      <c r="B49" s="188" t="s">
        <v>448</v>
      </c>
      <c r="C49" s="188" t="s">
        <v>252</v>
      </c>
    </row>
  </sheetData>
  <hyperlinks>
    <hyperlink ref="B1" location="'NČI 2014+ v14 '!N82" display="zpět" xr:uid="{00000000-0004-0000-4E00-000000000000}"/>
  </hyperlink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W45"/>
  <sheetViews>
    <sheetView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ColWidth="9.1796875" defaultRowHeight="14.5"/>
  <cols>
    <col min="1" max="1" width="2.54296875" style="294" customWidth="1"/>
    <col min="2" max="2" width="17.26953125" style="294" customWidth="1"/>
    <col min="3" max="11" width="8.81640625" style="294" customWidth="1"/>
    <col min="12" max="12" width="9.1796875" style="294"/>
    <col min="13" max="13" width="9.26953125" style="294" customWidth="1"/>
    <col min="14" max="14" width="10.1796875" style="294" customWidth="1"/>
    <col min="15" max="16384" width="9.1796875" style="294"/>
  </cols>
  <sheetData>
    <row r="1" spans="2:23">
      <c r="B1" s="182" t="s">
        <v>295</v>
      </c>
    </row>
    <row r="2" spans="2:23">
      <c r="B2" s="190" t="s">
        <v>324</v>
      </c>
      <c r="C2" s="188"/>
      <c r="D2" s="188"/>
      <c r="E2" s="188"/>
      <c r="F2" s="91"/>
    </row>
    <row r="3" spans="2:23" s="188" customFormat="1" ht="15" customHeight="1">
      <c r="B3" s="189" t="s">
        <v>323</v>
      </c>
      <c r="C3" s="189"/>
      <c r="D3" s="189"/>
      <c r="E3" s="189"/>
      <c r="F3" s="189"/>
      <c r="G3" s="294"/>
      <c r="H3" s="294"/>
      <c r="K3" s="90"/>
      <c r="O3" s="294"/>
      <c r="P3" s="294"/>
    </row>
    <row r="4" spans="2:23">
      <c r="T4" s="184" t="s">
        <v>128</v>
      </c>
    </row>
    <row r="5" spans="2:23">
      <c r="B5" s="296" t="s">
        <v>296</v>
      </c>
      <c r="C5" s="186">
        <v>1996</v>
      </c>
      <c r="D5" s="186">
        <v>2002</v>
      </c>
      <c r="E5" s="186">
        <v>2003</v>
      </c>
      <c r="F5" s="186">
        <v>2004</v>
      </c>
      <c r="G5" s="186">
        <v>2005</v>
      </c>
      <c r="H5" s="186">
        <v>2006</v>
      </c>
      <c r="I5" s="186">
        <v>2007</v>
      </c>
      <c r="J5" s="186">
        <v>2008</v>
      </c>
      <c r="K5" s="186">
        <v>2009</v>
      </c>
      <c r="L5" s="186">
        <v>2010</v>
      </c>
      <c r="M5" s="186">
        <v>2011</v>
      </c>
      <c r="N5" s="186">
        <v>2012</v>
      </c>
      <c r="O5" s="186">
        <v>2013</v>
      </c>
      <c r="P5" s="186">
        <v>2014</v>
      </c>
      <c r="Q5" s="186">
        <v>2015</v>
      </c>
      <c r="R5" s="186">
        <v>2016</v>
      </c>
      <c r="S5" s="186">
        <v>2017</v>
      </c>
      <c r="V5"/>
      <c r="W5"/>
    </row>
    <row r="6" spans="2:23">
      <c r="B6" s="297" t="s">
        <v>297</v>
      </c>
      <c r="C6" s="191">
        <v>199151</v>
      </c>
      <c r="D6" s="191">
        <v>231608</v>
      </c>
      <c r="E6" s="191">
        <v>240421</v>
      </c>
      <c r="F6" s="191">
        <v>254294</v>
      </c>
      <c r="G6" s="191">
        <v>278312</v>
      </c>
      <c r="H6" s="191">
        <v>321456</v>
      </c>
      <c r="I6" s="191">
        <v>392315</v>
      </c>
      <c r="J6" s="191">
        <v>437565</v>
      </c>
      <c r="K6" s="191">
        <v>432503</v>
      </c>
      <c r="L6" s="191">
        <v>424291</v>
      </c>
      <c r="M6" s="191">
        <v>434153</v>
      </c>
      <c r="N6" s="191">
        <v>435946</v>
      </c>
      <c r="O6" s="191">
        <v>439189</v>
      </c>
      <c r="P6" s="191">
        <v>449367</v>
      </c>
      <c r="Q6" s="191">
        <v>464670</v>
      </c>
      <c r="R6" s="191">
        <v>493441</v>
      </c>
      <c r="S6" s="191">
        <v>524142</v>
      </c>
      <c r="V6"/>
      <c r="W6"/>
    </row>
    <row r="7" spans="2:23">
      <c r="B7" s="72" t="s">
        <v>298</v>
      </c>
      <c r="C7" s="87">
        <v>61203</v>
      </c>
      <c r="D7" s="87">
        <v>70978</v>
      </c>
      <c r="E7" s="87">
        <v>69115</v>
      </c>
      <c r="F7" s="87">
        <v>77922</v>
      </c>
      <c r="G7" s="87">
        <v>89997</v>
      </c>
      <c r="H7" s="87">
        <v>103482</v>
      </c>
      <c r="I7" s="87">
        <v>129002</v>
      </c>
      <c r="J7" s="87">
        <v>141841</v>
      </c>
      <c r="K7" s="87">
        <v>148123</v>
      </c>
      <c r="L7" s="87">
        <v>148447</v>
      </c>
      <c r="M7" s="87">
        <v>160783</v>
      </c>
      <c r="N7" s="87">
        <v>162715</v>
      </c>
      <c r="O7" s="87">
        <v>161006</v>
      </c>
      <c r="P7" s="87">
        <v>166332</v>
      </c>
      <c r="Q7" s="87">
        <v>171408</v>
      </c>
      <c r="R7" s="87">
        <v>184264</v>
      </c>
      <c r="S7" s="87">
        <v>195068</v>
      </c>
      <c r="V7"/>
      <c r="W7"/>
    </row>
    <row r="8" spans="2:23">
      <c r="B8" s="72" t="s">
        <v>299</v>
      </c>
      <c r="C8" s="87">
        <v>22413</v>
      </c>
      <c r="D8" s="87">
        <v>27038</v>
      </c>
      <c r="E8" s="87">
        <v>29847</v>
      </c>
      <c r="F8" s="87">
        <v>31127</v>
      </c>
      <c r="G8" s="87">
        <v>35304</v>
      </c>
      <c r="H8" s="87">
        <v>42588</v>
      </c>
      <c r="I8" s="87">
        <v>50273</v>
      </c>
      <c r="J8" s="87">
        <v>60123</v>
      </c>
      <c r="K8" s="87">
        <v>58490</v>
      </c>
      <c r="L8" s="87">
        <v>57757</v>
      </c>
      <c r="M8" s="87">
        <v>57522</v>
      </c>
      <c r="N8" s="87">
        <v>56810</v>
      </c>
      <c r="O8" s="87">
        <v>57850</v>
      </c>
      <c r="P8" s="87">
        <v>59860</v>
      </c>
      <c r="Q8" s="87">
        <v>61682</v>
      </c>
      <c r="R8" s="87">
        <v>64815</v>
      </c>
      <c r="S8" s="87">
        <v>69096</v>
      </c>
      <c r="V8"/>
      <c r="W8"/>
    </row>
    <row r="9" spans="2:23">
      <c r="B9" s="72" t="s">
        <v>300</v>
      </c>
      <c r="C9" s="87">
        <v>9175</v>
      </c>
      <c r="D9" s="87">
        <v>8698</v>
      </c>
      <c r="E9" s="87">
        <v>9660</v>
      </c>
      <c r="F9" s="87">
        <v>9954</v>
      </c>
      <c r="G9" s="87">
        <v>10595</v>
      </c>
      <c r="H9" s="87">
        <v>12584</v>
      </c>
      <c r="I9" s="87">
        <v>15171</v>
      </c>
      <c r="J9" s="87">
        <v>16560</v>
      </c>
      <c r="K9" s="87">
        <v>15415</v>
      </c>
      <c r="L9" s="87">
        <v>15037</v>
      </c>
      <c r="M9" s="87">
        <v>14894</v>
      </c>
      <c r="N9" s="87">
        <v>14838</v>
      </c>
      <c r="O9" s="87">
        <v>15200</v>
      </c>
      <c r="P9" s="87">
        <v>15366</v>
      </c>
      <c r="Q9" s="87">
        <v>16390</v>
      </c>
      <c r="R9" s="87">
        <v>17590</v>
      </c>
      <c r="S9" s="87">
        <v>19204</v>
      </c>
      <c r="V9"/>
      <c r="W9"/>
    </row>
    <row r="10" spans="2:23">
      <c r="B10" s="72" t="s">
        <v>301</v>
      </c>
      <c r="C10" s="87">
        <v>8670</v>
      </c>
      <c r="D10" s="87">
        <v>10815</v>
      </c>
      <c r="E10" s="87">
        <v>12687</v>
      </c>
      <c r="F10" s="87">
        <v>12530</v>
      </c>
      <c r="G10" s="87">
        <v>13206</v>
      </c>
      <c r="H10" s="87">
        <v>15432</v>
      </c>
      <c r="I10" s="87">
        <v>20986</v>
      </c>
      <c r="J10" s="87">
        <v>27636</v>
      </c>
      <c r="K10" s="87">
        <v>27562</v>
      </c>
      <c r="L10" s="87">
        <v>25175</v>
      </c>
      <c r="M10" s="87">
        <v>23884</v>
      </c>
      <c r="N10" s="87">
        <v>23866</v>
      </c>
      <c r="O10" s="87">
        <v>25166</v>
      </c>
      <c r="P10" s="87">
        <v>25958</v>
      </c>
      <c r="Q10" s="87">
        <v>27304</v>
      </c>
      <c r="R10" s="87">
        <v>29331</v>
      </c>
      <c r="S10" s="87">
        <v>31479</v>
      </c>
      <c r="V10"/>
      <c r="W10"/>
    </row>
    <row r="11" spans="2:23">
      <c r="B11" s="72" t="s">
        <v>302</v>
      </c>
      <c r="C11" s="87">
        <v>7670</v>
      </c>
      <c r="D11" s="87">
        <v>13198</v>
      </c>
      <c r="E11" s="87">
        <v>13563</v>
      </c>
      <c r="F11" s="87">
        <v>14729</v>
      </c>
      <c r="G11" s="87">
        <v>14437</v>
      </c>
      <c r="H11" s="87">
        <v>16075</v>
      </c>
      <c r="I11" s="87">
        <v>19419</v>
      </c>
      <c r="J11" s="87">
        <v>20321</v>
      </c>
      <c r="K11" s="87">
        <v>19643</v>
      </c>
      <c r="L11" s="87">
        <v>19617</v>
      </c>
      <c r="M11" s="87">
        <v>19411</v>
      </c>
      <c r="N11" s="87">
        <v>18388</v>
      </c>
      <c r="O11" s="87">
        <v>18854</v>
      </c>
      <c r="P11" s="87">
        <v>18873</v>
      </c>
      <c r="Q11" s="87">
        <v>19073</v>
      </c>
      <c r="R11" s="87">
        <v>19395</v>
      </c>
      <c r="S11" s="87">
        <v>19958</v>
      </c>
      <c r="V11"/>
      <c r="W11"/>
    </row>
    <row r="12" spans="2:23">
      <c r="B12" s="72" t="s">
        <v>303</v>
      </c>
      <c r="C12" s="87">
        <v>13985</v>
      </c>
      <c r="D12" s="87">
        <v>16180</v>
      </c>
      <c r="E12" s="87">
        <v>16883</v>
      </c>
      <c r="F12" s="87">
        <v>19731</v>
      </c>
      <c r="G12" s="87">
        <v>22130</v>
      </c>
      <c r="H12" s="87">
        <v>26336</v>
      </c>
      <c r="I12" s="87">
        <v>33053</v>
      </c>
      <c r="J12" s="87">
        <v>35451</v>
      </c>
      <c r="K12" s="87">
        <v>31994</v>
      </c>
      <c r="L12" s="87">
        <v>30578</v>
      </c>
      <c r="M12" s="87">
        <v>30607</v>
      </c>
      <c r="N12" s="87">
        <v>30461</v>
      </c>
      <c r="O12" s="87">
        <v>31520</v>
      </c>
      <c r="P12" s="87">
        <v>31878</v>
      </c>
      <c r="Q12" s="87">
        <v>32612</v>
      </c>
      <c r="R12" s="87">
        <v>33593</v>
      </c>
      <c r="S12" s="87">
        <v>34978</v>
      </c>
      <c r="V12"/>
      <c r="W12"/>
    </row>
    <row r="13" spans="2:23">
      <c r="B13" s="72" t="s">
        <v>304</v>
      </c>
      <c r="C13" s="87">
        <v>8446</v>
      </c>
      <c r="D13" s="87">
        <v>9069</v>
      </c>
      <c r="E13" s="87">
        <v>9849</v>
      </c>
      <c r="F13" s="87">
        <v>10672</v>
      </c>
      <c r="G13" s="87">
        <v>11675</v>
      </c>
      <c r="H13" s="87">
        <v>13148</v>
      </c>
      <c r="I13" s="87">
        <v>15288</v>
      </c>
      <c r="J13" s="87">
        <v>17320</v>
      </c>
      <c r="K13" s="87">
        <v>17309</v>
      </c>
      <c r="L13" s="87">
        <v>16776</v>
      </c>
      <c r="M13" s="87">
        <v>16660</v>
      </c>
      <c r="N13" s="87">
        <v>16604</v>
      </c>
      <c r="O13" s="87">
        <v>16819</v>
      </c>
      <c r="P13" s="87">
        <v>17048</v>
      </c>
      <c r="Q13" s="87">
        <v>17894</v>
      </c>
      <c r="R13" s="87">
        <v>18705</v>
      </c>
      <c r="S13" s="87">
        <v>19790</v>
      </c>
      <c r="V13"/>
      <c r="W13"/>
    </row>
    <row r="14" spans="2:23">
      <c r="B14" s="72" t="s">
        <v>305</v>
      </c>
      <c r="C14" s="87">
        <v>8418</v>
      </c>
      <c r="D14" s="87">
        <v>9386</v>
      </c>
      <c r="E14" s="87">
        <v>9269</v>
      </c>
      <c r="F14" s="87">
        <v>9852</v>
      </c>
      <c r="G14" s="87">
        <v>11294</v>
      </c>
      <c r="H14" s="87">
        <v>13326</v>
      </c>
      <c r="I14" s="87">
        <v>15512</v>
      </c>
      <c r="J14" s="87">
        <v>16517</v>
      </c>
      <c r="K14" s="87">
        <v>15244</v>
      </c>
      <c r="L14" s="87">
        <v>14798</v>
      </c>
      <c r="M14" s="87">
        <v>14078</v>
      </c>
      <c r="N14" s="87">
        <v>13269</v>
      </c>
      <c r="O14" s="87">
        <v>13312</v>
      </c>
      <c r="P14" s="87">
        <v>13266</v>
      </c>
      <c r="Q14" s="87">
        <v>13683</v>
      </c>
      <c r="R14" s="87">
        <v>14348</v>
      </c>
      <c r="S14" s="87">
        <v>15268</v>
      </c>
      <c r="V14"/>
      <c r="W14"/>
    </row>
    <row r="15" spans="2:23">
      <c r="B15" s="72" t="s">
        <v>306</v>
      </c>
      <c r="C15" s="87">
        <v>5335</v>
      </c>
      <c r="D15" s="87">
        <v>6623</v>
      </c>
      <c r="E15" s="87">
        <v>5807</v>
      </c>
      <c r="F15" s="87">
        <v>5863</v>
      </c>
      <c r="G15" s="87">
        <v>6418</v>
      </c>
      <c r="H15" s="87">
        <v>7670</v>
      </c>
      <c r="I15" s="87">
        <v>10562</v>
      </c>
      <c r="J15" s="87">
        <v>12588</v>
      </c>
      <c r="K15" s="87">
        <v>11972</v>
      </c>
      <c r="L15" s="87">
        <v>12063</v>
      </c>
      <c r="M15" s="87">
        <v>11495</v>
      </c>
      <c r="N15" s="87">
        <v>11115</v>
      </c>
      <c r="O15" s="87">
        <v>11301</v>
      </c>
      <c r="P15" s="87">
        <v>11559</v>
      </c>
      <c r="Q15" s="87">
        <v>12011</v>
      </c>
      <c r="R15" s="87">
        <v>13305</v>
      </c>
      <c r="S15" s="87">
        <v>15157</v>
      </c>
      <c r="V15"/>
      <c r="W15"/>
    </row>
    <row r="16" spans="2:23">
      <c r="B16" s="72" t="s">
        <v>307</v>
      </c>
      <c r="C16" s="87">
        <v>3739</v>
      </c>
      <c r="D16" s="87">
        <v>5246</v>
      </c>
      <c r="E16" s="87">
        <v>5961</v>
      </c>
      <c r="F16" s="87">
        <v>5883</v>
      </c>
      <c r="G16" s="87">
        <v>6160</v>
      </c>
      <c r="H16" s="87">
        <v>7016</v>
      </c>
      <c r="I16" s="87">
        <v>8729</v>
      </c>
      <c r="J16" s="87">
        <v>9771</v>
      </c>
      <c r="K16" s="87">
        <v>8583</v>
      </c>
      <c r="L16" s="87">
        <v>8023</v>
      </c>
      <c r="M16" s="87">
        <v>7873</v>
      </c>
      <c r="N16" s="87">
        <v>7752</v>
      </c>
      <c r="O16" s="87">
        <v>7775</v>
      </c>
      <c r="P16" s="87">
        <v>7806</v>
      </c>
      <c r="Q16" s="87">
        <v>8050</v>
      </c>
      <c r="R16" s="87">
        <v>8437</v>
      </c>
      <c r="S16" s="87">
        <v>9265</v>
      </c>
      <c r="V16"/>
      <c r="W16"/>
    </row>
    <row r="17" spans="2:23">
      <c r="B17" s="72" t="s">
        <v>308</v>
      </c>
      <c r="C17" s="87">
        <v>14723</v>
      </c>
      <c r="D17" s="87">
        <v>20039</v>
      </c>
      <c r="E17" s="87">
        <v>22668</v>
      </c>
      <c r="F17" s="87">
        <v>23913</v>
      </c>
      <c r="G17" s="87">
        <v>24234</v>
      </c>
      <c r="H17" s="87">
        <v>27983</v>
      </c>
      <c r="I17" s="87">
        <v>32606</v>
      </c>
      <c r="J17" s="87">
        <v>35619</v>
      </c>
      <c r="K17" s="87">
        <v>36907</v>
      </c>
      <c r="L17" s="87">
        <v>35953</v>
      </c>
      <c r="M17" s="87">
        <v>36386</v>
      </c>
      <c r="N17" s="87">
        <v>36690</v>
      </c>
      <c r="O17" s="87">
        <v>37804</v>
      </c>
      <c r="P17" s="87">
        <v>38588</v>
      </c>
      <c r="Q17" s="87">
        <v>40366</v>
      </c>
      <c r="R17" s="87">
        <v>43447</v>
      </c>
      <c r="S17" s="87">
        <v>46574</v>
      </c>
      <c r="V17"/>
      <c r="W17"/>
    </row>
    <row r="18" spans="2:23">
      <c r="B18" s="72" t="s">
        <v>309</v>
      </c>
      <c r="C18" s="87">
        <v>6037</v>
      </c>
      <c r="D18" s="87">
        <v>6910</v>
      </c>
      <c r="E18" s="87">
        <v>7038</v>
      </c>
      <c r="F18" s="87">
        <v>7103</v>
      </c>
      <c r="G18" s="87">
        <v>7497</v>
      </c>
      <c r="H18" s="87">
        <v>8499</v>
      </c>
      <c r="I18" s="87">
        <v>10322</v>
      </c>
      <c r="J18" s="87">
        <v>9909</v>
      </c>
      <c r="K18" s="87">
        <v>9440</v>
      </c>
      <c r="L18" s="87">
        <v>9465</v>
      </c>
      <c r="M18" s="87">
        <v>9765</v>
      </c>
      <c r="N18" s="87">
        <v>9807</v>
      </c>
      <c r="O18" s="87">
        <v>10041</v>
      </c>
      <c r="P18" s="87">
        <v>10110</v>
      </c>
      <c r="Q18" s="87">
        <v>10413</v>
      </c>
      <c r="R18" s="87">
        <v>10889</v>
      </c>
      <c r="S18" s="87">
        <v>11425</v>
      </c>
      <c r="V18"/>
      <c r="W18"/>
    </row>
    <row r="19" spans="2:23">
      <c r="B19" s="72" t="s">
        <v>310</v>
      </c>
      <c r="C19" s="87">
        <v>6558</v>
      </c>
      <c r="D19" s="87">
        <v>8262</v>
      </c>
      <c r="E19" s="87">
        <v>8115</v>
      </c>
      <c r="F19" s="87">
        <v>6374</v>
      </c>
      <c r="G19" s="87">
        <v>5926</v>
      </c>
      <c r="H19" s="87">
        <v>6596</v>
      </c>
      <c r="I19" s="87">
        <v>7639</v>
      </c>
      <c r="J19" s="87">
        <v>8413</v>
      </c>
      <c r="K19" s="87">
        <v>8133</v>
      </c>
      <c r="L19" s="87">
        <v>8032</v>
      </c>
      <c r="M19" s="87">
        <v>8009</v>
      </c>
      <c r="N19" s="87">
        <v>7968</v>
      </c>
      <c r="O19" s="87">
        <v>8003</v>
      </c>
      <c r="P19" s="87">
        <v>8106</v>
      </c>
      <c r="Q19" s="87">
        <v>8538</v>
      </c>
      <c r="R19" s="87">
        <v>8838</v>
      </c>
      <c r="S19" s="87">
        <v>9422</v>
      </c>
      <c r="V19"/>
      <c r="W19"/>
    </row>
    <row r="20" spans="2:23">
      <c r="B20" s="72" t="s">
        <v>311</v>
      </c>
      <c r="C20" s="87">
        <v>22779</v>
      </c>
      <c r="D20" s="87">
        <v>19166</v>
      </c>
      <c r="E20" s="87">
        <v>19959</v>
      </c>
      <c r="F20" s="87">
        <v>18329</v>
      </c>
      <c r="G20" s="87">
        <v>19337</v>
      </c>
      <c r="H20" s="87">
        <v>20602</v>
      </c>
      <c r="I20" s="87">
        <v>22962</v>
      </c>
      <c r="J20" s="87">
        <v>25496</v>
      </c>
      <c r="K20" s="87">
        <v>23687</v>
      </c>
      <c r="L20" s="87">
        <v>22570</v>
      </c>
      <c r="M20" s="87">
        <v>22786</v>
      </c>
      <c r="N20" s="87">
        <v>23117</v>
      </c>
      <c r="O20" s="87">
        <v>23702</v>
      </c>
      <c r="P20" s="87">
        <v>23924</v>
      </c>
      <c r="Q20" s="87">
        <v>24493</v>
      </c>
      <c r="R20" s="87">
        <v>25547</v>
      </c>
      <c r="S20" s="87">
        <v>26435</v>
      </c>
      <c r="V20"/>
      <c r="W20"/>
    </row>
    <row r="21" spans="2:23">
      <c r="B21" s="111" t="s">
        <v>454</v>
      </c>
      <c r="C21" s="87" t="s">
        <v>455</v>
      </c>
      <c r="D21" s="87" t="s">
        <v>455</v>
      </c>
      <c r="E21" s="87" t="s">
        <v>455</v>
      </c>
      <c r="F21" s="87">
        <v>312</v>
      </c>
      <c r="G21" s="87">
        <v>102</v>
      </c>
      <c r="H21" s="87">
        <v>119</v>
      </c>
      <c r="I21" s="87">
        <v>791</v>
      </c>
      <c r="J21" s="87" t="s">
        <v>244</v>
      </c>
      <c r="K21" s="87">
        <v>1</v>
      </c>
      <c r="L21" s="87" t="s">
        <v>244</v>
      </c>
      <c r="M21" s="87" t="s">
        <v>244</v>
      </c>
      <c r="N21" s="87">
        <v>2546</v>
      </c>
      <c r="O21" s="87">
        <v>836</v>
      </c>
      <c r="P21" s="87">
        <v>693</v>
      </c>
      <c r="Q21" s="87">
        <v>753</v>
      </c>
      <c r="R21" s="87">
        <v>937</v>
      </c>
      <c r="S21" s="87">
        <v>1023</v>
      </c>
      <c r="V21"/>
      <c r="W21"/>
    </row>
    <row r="22" spans="2:23">
      <c r="B22" s="80"/>
      <c r="C22" s="112"/>
      <c r="D22" s="112"/>
      <c r="E22" s="112"/>
      <c r="F22" s="112"/>
      <c r="G22" s="112"/>
      <c r="H22" s="112"/>
      <c r="I22" s="112"/>
      <c r="J22" s="112"/>
      <c r="K22" s="112"/>
      <c r="L22" s="112"/>
      <c r="M22" s="112"/>
      <c r="N22" s="112"/>
      <c r="O22" s="112"/>
      <c r="P22" s="112"/>
      <c r="Q22" s="112"/>
      <c r="R22" s="112"/>
      <c r="S22" s="112"/>
      <c r="V22"/>
      <c r="W22"/>
    </row>
    <row r="23" spans="2:23">
      <c r="V23"/>
      <c r="W23"/>
    </row>
    <row r="24" spans="2:23">
      <c r="B24" s="296" t="s">
        <v>312</v>
      </c>
      <c r="C24" s="186">
        <v>1996</v>
      </c>
      <c r="D24" s="186">
        <v>2002</v>
      </c>
      <c r="E24" s="186">
        <v>2003</v>
      </c>
      <c r="F24" s="186">
        <v>2004</v>
      </c>
      <c r="G24" s="186">
        <v>2005</v>
      </c>
      <c r="H24" s="186">
        <v>2006</v>
      </c>
      <c r="I24" s="186">
        <v>2007</v>
      </c>
      <c r="J24" s="186">
        <v>2008</v>
      </c>
      <c r="K24" s="186">
        <v>2009</v>
      </c>
      <c r="L24" s="186">
        <v>2010</v>
      </c>
      <c r="M24" s="186">
        <v>2011</v>
      </c>
      <c r="N24" s="186">
        <v>2012</v>
      </c>
      <c r="O24" s="186">
        <v>2013</v>
      </c>
      <c r="P24" s="186">
        <v>2014</v>
      </c>
      <c r="Q24" s="186">
        <v>2015</v>
      </c>
      <c r="R24" s="186">
        <v>2016</v>
      </c>
      <c r="S24" s="186">
        <v>2017</v>
      </c>
      <c r="V24"/>
      <c r="W24"/>
    </row>
    <row r="25" spans="2:23">
      <c r="B25" s="297" t="s">
        <v>297</v>
      </c>
      <c r="C25" s="191">
        <v>199151</v>
      </c>
      <c r="D25" s="191">
        <v>231608</v>
      </c>
      <c r="E25" s="191">
        <v>240421</v>
      </c>
      <c r="F25" s="191">
        <v>254294</v>
      </c>
      <c r="G25" s="191">
        <v>278312</v>
      </c>
      <c r="H25" s="191">
        <v>321456</v>
      </c>
      <c r="I25" s="191">
        <v>392315</v>
      </c>
      <c r="J25" s="191">
        <v>437565</v>
      </c>
      <c r="K25" s="191">
        <v>432503</v>
      </c>
      <c r="L25" s="191">
        <v>424291</v>
      </c>
      <c r="M25" s="191">
        <v>434153</v>
      </c>
      <c r="N25" s="191">
        <v>435946</v>
      </c>
      <c r="O25" s="191">
        <v>439189</v>
      </c>
      <c r="P25" s="191">
        <v>449367</v>
      </c>
      <c r="Q25" s="191">
        <f t="shared" ref="Q25:R27" si="0">+Q6</f>
        <v>464670</v>
      </c>
      <c r="R25" s="191">
        <f t="shared" si="0"/>
        <v>493441</v>
      </c>
      <c r="S25" s="191">
        <f t="shared" ref="S25" si="1">+S6</f>
        <v>524142</v>
      </c>
      <c r="V25"/>
      <c r="W25"/>
    </row>
    <row r="26" spans="2:23">
      <c r="B26" s="72" t="s">
        <v>313</v>
      </c>
      <c r="C26" s="87">
        <v>61203</v>
      </c>
      <c r="D26" s="87">
        <v>70978</v>
      </c>
      <c r="E26" s="87">
        <v>69115</v>
      </c>
      <c r="F26" s="87">
        <v>77922</v>
      </c>
      <c r="G26" s="87">
        <v>89997</v>
      </c>
      <c r="H26" s="87">
        <v>103482</v>
      </c>
      <c r="I26" s="87">
        <v>129002</v>
      </c>
      <c r="J26" s="87">
        <v>141841</v>
      </c>
      <c r="K26" s="87">
        <v>148123</v>
      </c>
      <c r="L26" s="87">
        <v>148447</v>
      </c>
      <c r="M26" s="87">
        <v>160783</v>
      </c>
      <c r="N26" s="87">
        <v>162715</v>
      </c>
      <c r="O26" s="87">
        <v>161006</v>
      </c>
      <c r="P26" s="87">
        <v>166332</v>
      </c>
      <c r="Q26" s="87">
        <f t="shared" si="0"/>
        <v>171408</v>
      </c>
      <c r="R26" s="87">
        <f t="shared" si="0"/>
        <v>184264</v>
      </c>
      <c r="S26" s="87">
        <f t="shared" ref="S26" si="2">+S7</f>
        <v>195068</v>
      </c>
      <c r="V26"/>
      <c r="W26"/>
    </row>
    <row r="27" spans="2:23">
      <c r="B27" s="72" t="s">
        <v>314</v>
      </c>
      <c r="C27" s="87">
        <v>22413</v>
      </c>
      <c r="D27" s="87">
        <v>27038</v>
      </c>
      <c r="E27" s="87">
        <v>29847</v>
      </c>
      <c r="F27" s="87">
        <v>31127</v>
      </c>
      <c r="G27" s="87">
        <v>35304</v>
      </c>
      <c r="H27" s="87">
        <v>42588</v>
      </c>
      <c r="I27" s="87">
        <v>50273</v>
      </c>
      <c r="J27" s="87">
        <v>60123</v>
      </c>
      <c r="K27" s="87">
        <v>58490</v>
      </c>
      <c r="L27" s="87">
        <v>57757</v>
      </c>
      <c r="M27" s="87">
        <v>57522</v>
      </c>
      <c r="N27" s="87">
        <v>56810</v>
      </c>
      <c r="O27" s="87">
        <v>57850</v>
      </c>
      <c r="P27" s="87">
        <v>59860</v>
      </c>
      <c r="Q27" s="87">
        <f t="shared" si="0"/>
        <v>61682</v>
      </c>
      <c r="R27" s="87">
        <f t="shared" si="0"/>
        <v>64815</v>
      </c>
      <c r="S27" s="87">
        <f t="shared" ref="S27" si="3">+S8</f>
        <v>69096</v>
      </c>
      <c r="V27"/>
      <c r="W27"/>
    </row>
    <row r="28" spans="2:23">
      <c r="B28" s="72" t="s">
        <v>315</v>
      </c>
      <c r="C28" s="87">
        <v>17845</v>
      </c>
      <c r="D28" s="87">
        <v>19513</v>
      </c>
      <c r="E28" s="87">
        <v>22347</v>
      </c>
      <c r="F28" s="87">
        <v>22484</v>
      </c>
      <c r="G28" s="87">
        <v>23801</v>
      </c>
      <c r="H28" s="87">
        <v>28016</v>
      </c>
      <c r="I28" s="87">
        <v>36157</v>
      </c>
      <c r="J28" s="87">
        <v>44196</v>
      </c>
      <c r="K28" s="87">
        <v>42977</v>
      </c>
      <c r="L28" s="87">
        <v>40212</v>
      </c>
      <c r="M28" s="87">
        <v>38778</v>
      </c>
      <c r="N28" s="87">
        <v>38704</v>
      </c>
      <c r="O28" s="87">
        <v>40366</v>
      </c>
      <c r="P28" s="87">
        <v>41324</v>
      </c>
      <c r="Q28" s="87">
        <f>+Q9+Q10</f>
        <v>43694</v>
      </c>
      <c r="R28" s="87">
        <f>+R9+R10</f>
        <v>46921</v>
      </c>
      <c r="S28" s="87">
        <f>+S9+S10</f>
        <v>50683</v>
      </c>
      <c r="V28"/>
      <c r="W28"/>
    </row>
    <row r="29" spans="2:23">
      <c r="B29" s="72" t="s">
        <v>316</v>
      </c>
      <c r="C29" s="87">
        <v>21655</v>
      </c>
      <c r="D29" s="87">
        <v>29378</v>
      </c>
      <c r="E29" s="87">
        <v>30446</v>
      </c>
      <c r="F29" s="87">
        <v>34460</v>
      </c>
      <c r="G29" s="87">
        <v>36567</v>
      </c>
      <c r="H29" s="87">
        <v>42411</v>
      </c>
      <c r="I29" s="87">
        <v>52472</v>
      </c>
      <c r="J29" s="87">
        <v>55772</v>
      </c>
      <c r="K29" s="87">
        <v>51637</v>
      </c>
      <c r="L29" s="87">
        <v>50195</v>
      </c>
      <c r="M29" s="87">
        <v>50018</v>
      </c>
      <c r="N29" s="87">
        <v>48849</v>
      </c>
      <c r="O29" s="87">
        <v>50374</v>
      </c>
      <c r="P29" s="87">
        <v>50751</v>
      </c>
      <c r="Q29" s="87">
        <f>+Q11+Q12</f>
        <v>51685</v>
      </c>
      <c r="R29" s="87">
        <f>+R11+R12</f>
        <v>52988</v>
      </c>
      <c r="S29" s="87">
        <f>+S11+S12</f>
        <v>54936</v>
      </c>
      <c r="V29"/>
      <c r="W29"/>
    </row>
    <row r="30" spans="2:23">
      <c r="B30" s="72" t="s">
        <v>317</v>
      </c>
      <c r="C30" s="87">
        <v>22199</v>
      </c>
      <c r="D30" s="87">
        <v>25078</v>
      </c>
      <c r="E30" s="87">
        <v>24925</v>
      </c>
      <c r="F30" s="87">
        <v>26387</v>
      </c>
      <c r="G30" s="87">
        <v>29387</v>
      </c>
      <c r="H30" s="87">
        <v>34144</v>
      </c>
      <c r="I30" s="87">
        <v>41362</v>
      </c>
      <c r="J30" s="87">
        <v>46425</v>
      </c>
      <c r="K30" s="87">
        <v>44525</v>
      </c>
      <c r="L30" s="87">
        <v>43637</v>
      </c>
      <c r="M30" s="87">
        <v>42233</v>
      </c>
      <c r="N30" s="87">
        <v>40988</v>
      </c>
      <c r="O30" s="87">
        <v>41432</v>
      </c>
      <c r="P30" s="87">
        <v>41873</v>
      </c>
      <c r="Q30" s="87">
        <f>+Q13+Q14+Q15</f>
        <v>43588</v>
      </c>
      <c r="R30" s="87">
        <f>+R13+R14+R15</f>
        <v>46358</v>
      </c>
      <c r="S30" s="87">
        <f>+S13+S14+S15</f>
        <v>50215</v>
      </c>
      <c r="V30"/>
      <c r="W30"/>
    </row>
    <row r="31" spans="2:23">
      <c r="B31" s="72" t="s">
        <v>318</v>
      </c>
      <c r="C31" s="87">
        <v>18462</v>
      </c>
      <c r="D31" s="87">
        <v>25285</v>
      </c>
      <c r="E31" s="87">
        <v>28629</v>
      </c>
      <c r="F31" s="87">
        <v>29796</v>
      </c>
      <c r="G31" s="87">
        <v>30394</v>
      </c>
      <c r="H31" s="87">
        <v>34999</v>
      </c>
      <c r="I31" s="87">
        <v>41335</v>
      </c>
      <c r="J31" s="87">
        <v>45390</v>
      </c>
      <c r="K31" s="87">
        <v>45490</v>
      </c>
      <c r="L31" s="87">
        <v>43976</v>
      </c>
      <c r="M31" s="87">
        <v>44259</v>
      </c>
      <c r="N31" s="87">
        <v>44442</v>
      </c>
      <c r="O31" s="87">
        <v>45579</v>
      </c>
      <c r="P31" s="87">
        <v>46394</v>
      </c>
      <c r="Q31" s="87">
        <f>+Q16+Q17</f>
        <v>48416</v>
      </c>
      <c r="R31" s="87">
        <f>+R16+R17</f>
        <v>51884</v>
      </c>
      <c r="S31" s="87">
        <f>+S16+S17</f>
        <v>55839</v>
      </c>
      <c r="V31"/>
      <c r="W31"/>
    </row>
    <row r="32" spans="2:23">
      <c r="B32" s="72" t="s">
        <v>319</v>
      </c>
      <c r="C32" s="87">
        <v>12595</v>
      </c>
      <c r="D32" s="87">
        <v>15172</v>
      </c>
      <c r="E32" s="87">
        <v>15153</v>
      </c>
      <c r="F32" s="87">
        <v>13477</v>
      </c>
      <c r="G32" s="87">
        <v>13423</v>
      </c>
      <c r="H32" s="87">
        <v>15095</v>
      </c>
      <c r="I32" s="87">
        <v>17961</v>
      </c>
      <c r="J32" s="87">
        <v>18322</v>
      </c>
      <c r="K32" s="87">
        <v>17573</v>
      </c>
      <c r="L32" s="87">
        <v>17497</v>
      </c>
      <c r="M32" s="87">
        <v>17774</v>
      </c>
      <c r="N32" s="87">
        <v>17775</v>
      </c>
      <c r="O32" s="87">
        <v>18044</v>
      </c>
      <c r="P32" s="87">
        <v>18216</v>
      </c>
      <c r="Q32" s="87">
        <f>+Q18+Q19</f>
        <v>18951</v>
      </c>
      <c r="R32" s="87">
        <f>+R18+R19</f>
        <v>19727</v>
      </c>
      <c r="S32" s="87">
        <f>+S18+S19</f>
        <v>20847</v>
      </c>
      <c r="V32"/>
      <c r="W32"/>
    </row>
    <row r="33" spans="2:23">
      <c r="B33" s="72" t="s">
        <v>320</v>
      </c>
      <c r="C33" s="87">
        <v>22779</v>
      </c>
      <c r="D33" s="87">
        <v>19166</v>
      </c>
      <c r="E33" s="87">
        <v>19959</v>
      </c>
      <c r="F33" s="87">
        <v>18329</v>
      </c>
      <c r="G33" s="87">
        <v>19337</v>
      </c>
      <c r="H33" s="87">
        <v>20602</v>
      </c>
      <c r="I33" s="87">
        <v>22962</v>
      </c>
      <c r="J33" s="87">
        <v>25496</v>
      </c>
      <c r="K33" s="87">
        <v>23687</v>
      </c>
      <c r="L33" s="87">
        <v>22570</v>
      </c>
      <c r="M33" s="87">
        <v>22786</v>
      </c>
      <c r="N33" s="87">
        <v>23117</v>
      </c>
      <c r="O33" s="87">
        <v>23702</v>
      </c>
      <c r="P33" s="87">
        <v>23924</v>
      </c>
      <c r="Q33" s="87">
        <f t="shared" ref="Q33:S34" si="4">+Q20</f>
        <v>24493</v>
      </c>
      <c r="R33" s="87">
        <f t="shared" si="4"/>
        <v>25547</v>
      </c>
      <c r="S33" s="87">
        <f t="shared" si="4"/>
        <v>26435</v>
      </c>
      <c r="V33"/>
      <c r="W33"/>
    </row>
    <row r="34" spans="2:23">
      <c r="B34" s="111" t="s">
        <v>454</v>
      </c>
      <c r="C34" s="87" t="s">
        <v>455</v>
      </c>
      <c r="D34" s="87" t="s">
        <v>455</v>
      </c>
      <c r="E34" s="87" t="s">
        <v>455</v>
      </c>
      <c r="F34" s="87">
        <v>312</v>
      </c>
      <c r="G34" s="87">
        <v>102</v>
      </c>
      <c r="H34" s="87">
        <v>119</v>
      </c>
      <c r="I34" s="87">
        <v>791</v>
      </c>
      <c r="J34" s="87" t="s">
        <v>244</v>
      </c>
      <c r="K34" s="87">
        <v>1</v>
      </c>
      <c r="L34" s="87" t="s">
        <v>244</v>
      </c>
      <c r="M34" s="87" t="s">
        <v>244</v>
      </c>
      <c r="N34" s="87">
        <v>2546</v>
      </c>
      <c r="O34" s="87">
        <v>836</v>
      </c>
      <c r="P34" s="87">
        <v>693</v>
      </c>
      <c r="Q34" s="87">
        <f t="shared" si="4"/>
        <v>753</v>
      </c>
      <c r="R34" s="87">
        <f t="shared" si="4"/>
        <v>937</v>
      </c>
      <c r="S34" s="87">
        <f t="shared" si="4"/>
        <v>1023</v>
      </c>
    </row>
    <row r="36" spans="2:23">
      <c r="B36" s="188" t="s">
        <v>444</v>
      </c>
      <c r="C36" s="188" t="s">
        <v>974</v>
      </c>
    </row>
    <row r="37" spans="2:23">
      <c r="B37" s="294" t="s">
        <v>452</v>
      </c>
      <c r="C37" s="294" t="s">
        <v>910</v>
      </c>
    </row>
    <row r="38" spans="2:23">
      <c r="B38" s="130" t="s">
        <v>447</v>
      </c>
      <c r="C38" s="182" t="s">
        <v>1023</v>
      </c>
    </row>
    <row r="39" spans="2:23">
      <c r="B39" s="188" t="s">
        <v>448</v>
      </c>
      <c r="C39" s="294" t="s">
        <v>977</v>
      </c>
    </row>
    <row r="42" spans="2:23">
      <c r="B42" s="188" t="s">
        <v>976</v>
      </c>
      <c r="C42" s="188" t="s">
        <v>1025</v>
      </c>
    </row>
    <row r="43" spans="2:23">
      <c r="B43" s="188" t="s">
        <v>446</v>
      </c>
      <c r="C43" s="183" t="s">
        <v>1024</v>
      </c>
    </row>
    <row r="44" spans="2:23">
      <c r="B44" s="188" t="s">
        <v>447</v>
      </c>
      <c r="C44" s="182" t="s">
        <v>1026</v>
      </c>
    </row>
    <row r="45" spans="2:23">
      <c r="B45" s="188" t="s">
        <v>448</v>
      </c>
      <c r="C45" s="294" t="s">
        <v>918</v>
      </c>
    </row>
  </sheetData>
  <hyperlinks>
    <hyperlink ref="B1" location="'NČI 2014+ v14 '!N5" display="zpět" xr:uid="{00000000-0004-0000-0700-000000000000}"/>
    <hyperlink ref="C38" r:id="rId1" xr:uid="{00000000-0004-0000-0700-000001000000}"/>
    <hyperlink ref="C44" r:id="rId2" xr:uid="{00000000-0004-0000-0700-000002000000}"/>
  </hyperlinks>
  <pageMargins left="0.7" right="0.7" top="0.78740157499999996" bottom="0.78740157499999996" header="0.3" footer="0.3"/>
  <pageSetup paperSize="9" orientation="portrait" r:id="rId3"/>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dimension ref="B1:G49"/>
  <sheetViews>
    <sheetView workbookViewId="0">
      <pane xSplit="3" ySplit="5" topLeftCell="D6" activePane="bottomRight" state="frozen"/>
      <selection activeCell="E38" activeCellId="3" sqref="E5 E22 E33 E38"/>
      <selection pane="topRight" activeCell="E38" activeCellId="3" sqref="E5 E22 E33 E38"/>
      <selection pane="bottomLeft" activeCell="E38" activeCellId="3" sqref="E5 E22 E33 E38"/>
      <selection pane="bottomRight" activeCell="D6" sqref="D6"/>
    </sheetView>
  </sheetViews>
  <sheetFormatPr defaultColWidth="9.1796875" defaultRowHeight="14.5"/>
  <cols>
    <col min="1" max="1" width="4.81640625" style="294" customWidth="1"/>
    <col min="2" max="2" width="30.7265625" style="294" customWidth="1"/>
    <col min="3" max="3" width="6.26953125" style="294" customWidth="1"/>
    <col min="4" max="6" width="12" style="294" customWidth="1"/>
    <col min="7" max="16384" width="9.1796875" style="294"/>
  </cols>
  <sheetData>
    <row r="1" spans="2:7">
      <c r="B1" s="182" t="s">
        <v>295</v>
      </c>
    </row>
    <row r="2" spans="2:7">
      <c r="B2" s="183" t="s">
        <v>870</v>
      </c>
    </row>
    <row r="3" spans="2:7">
      <c r="B3" s="189" t="s">
        <v>923</v>
      </c>
      <c r="C3" s="189"/>
      <c r="D3" s="189"/>
      <c r="E3" s="189"/>
      <c r="F3" s="189"/>
      <c r="G3" s="189"/>
    </row>
    <row r="4" spans="2:7">
      <c r="G4" s="319" t="s">
        <v>18</v>
      </c>
    </row>
    <row r="5" spans="2:7">
      <c r="B5" s="296" t="s">
        <v>296</v>
      </c>
      <c r="C5" s="186" t="s">
        <v>874</v>
      </c>
      <c r="D5" s="186">
        <v>2015</v>
      </c>
      <c r="E5" s="186">
        <v>2016</v>
      </c>
      <c r="F5" s="186">
        <v>2017</v>
      </c>
    </row>
    <row r="6" spans="2:7">
      <c r="B6" s="297" t="s">
        <v>297</v>
      </c>
      <c r="C6" s="172"/>
      <c r="D6" s="324">
        <v>66.403188289869036</v>
      </c>
      <c r="E6" s="324">
        <v>68.598290604226221</v>
      </c>
      <c r="F6" s="324">
        <v>70.526123577128175</v>
      </c>
    </row>
    <row r="7" spans="2:7">
      <c r="B7" s="72" t="s">
        <v>298</v>
      </c>
      <c r="C7" s="320" t="s">
        <v>875</v>
      </c>
      <c r="D7" s="167">
        <v>69.529998012895675</v>
      </c>
      <c r="E7" s="167">
        <v>72.257182710192112</v>
      </c>
      <c r="F7" s="167">
        <v>74.048111339611253</v>
      </c>
    </row>
    <row r="8" spans="2:7">
      <c r="B8" s="72" t="s">
        <v>299</v>
      </c>
      <c r="C8" s="320" t="s">
        <v>875</v>
      </c>
      <c r="D8" s="167">
        <v>68.220720353795514</v>
      </c>
      <c r="E8" s="167">
        <v>69.479826247602688</v>
      </c>
      <c r="F8" s="167">
        <v>71.700830377778303</v>
      </c>
    </row>
    <row r="9" spans="2:7">
      <c r="B9" s="72" t="s">
        <v>300</v>
      </c>
      <c r="C9" s="320" t="s">
        <v>876</v>
      </c>
      <c r="D9" s="167">
        <v>66.432028139630447</v>
      </c>
      <c r="E9" s="167">
        <v>68.906265484110278</v>
      </c>
      <c r="F9" s="167">
        <v>69.812264013960529</v>
      </c>
    </row>
    <row r="10" spans="2:7">
      <c r="B10" s="72" t="s">
        <v>301</v>
      </c>
      <c r="C10" s="320" t="s">
        <v>876</v>
      </c>
      <c r="D10" s="167">
        <v>68.734903846090717</v>
      </c>
      <c r="E10" s="167">
        <v>69.017224765596836</v>
      </c>
      <c r="F10" s="167">
        <v>72.365845748769928</v>
      </c>
    </row>
    <row r="11" spans="2:7">
      <c r="B11" s="72" t="s">
        <v>302</v>
      </c>
      <c r="C11" s="320" t="s">
        <v>877</v>
      </c>
      <c r="D11" s="167">
        <v>64.99888466541384</v>
      </c>
      <c r="E11" s="167">
        <v>67.639112261506426</v>
      </c>
      <c r="F11" s="167">
        <v>72.399697763100917</v>
      </c>
    </row>
    <row r="12" spans="2:7">
      <c r="B12" s="72" t="s">
        <v>303</v>
      </c>
      <c r="C12" s="320" t="s">
        <v>877</v>
      </c>
      <c r="D12" s="167">
        <v>61.311818947516549</v>
      </c>
      <c r="E12" s="167">
        <v>66.22802708662141</v>
      </c>
      <c r="F12" s="167">
        <v>66.768752889256746</v>
      </c>
    </row>
    <row r="13" spans="2:7">
      <c r="B13" s="72" t="s">
        <v>304</v>
      </c>
      <c r="C13" s="320" t="s">
        <v>877</v>
      </c>
      <c r="D13" s="167">
        <v>64.106497596195823</v>
      </c>
      <c r="E13" s="167">
        <v>67.150679161186972</v>
      </c>
      <c r="F13" s="167">
        <v>66.263840948720343</v>
      </c>
    </row>
    <row r="14" spans="2:7">
      <c r="B14" s="72" t="s">
        <v>305</v>
      </c>
      <c r="C14" s="320" t="s">
        <v>877</v>
      </c>
      <c r="D14" s="167">
        <v>67.43966726380151</v>
      </c>
      <c r="E14" s="167">
        <v>69.566118193492628</v>
      </c>
      <c r="F14" s="167">
        <v>72.454705374534157</v>
      </c>
      <c r="G14" s="322"/>
    </row>
    <row r="15" spans="2:7">
      <c r="B15" s="72" t="s">
        <v>306</v>
      </c>
      <c r="C15" s="320" t="s">
        <v>876</v>
      </c>
      <c r="D15" s="167">
        <v>68.108980176773557</v>
      </c>
      <c r="E15" s="167">
        <v>71.044972739001324</v>
      </c>
      <c r="F15" s="167">
        <v>70.35071515372266</v>
      </c>
    </row>
    <row r="16" spans="2:7">
      <c r="B16" s="72" t="s">
        <v>307</v>
      </c>
      <c r="C16" s="320" t="s">
        <v>876</v>
      </c>
      <c r="D16" s="167">
        <v>65.29067742343571</v>
      </c>
      <c r="E16" s="167">
        <v>67.185335463291324</v>
      </c>
      <c r="F16" s="167">
        <v>69.205683133826781</v>
      </c>
    </row>
    <row r="17" spans="2:6">
      <c r="B17" s="72" t="s">
        <v>308</v>
      </c>
      <c r="C17" s="320" t="s">
        <v>877</v>
      </c>
      <c r="D17" s="167">
        <v>68.239902078648868</v>
      </c>
      <c r="E17" s="167">
        <v>68.923402890929864</v>
      </c>
      <c r="F17" s="167">
        <v>70.939011761708954</v>
      </c>
    </row>
    <row r="18" spans="2:6">
      <c r="B18" s="72" t="s">
        <v>309</v>
      </c>
      <c r="C18" s="320" t="s">
        <v>876</v>
      </c>
      <c r="D18" s="167">
        <v>62.724702270854436</v>
      </c>
      <c r="E18" s="167">
        <v>66.226689997390679</v>
      </c>
      <c r="F18" s="167">
        <v>69.780488703743856</v>
      </c>
    </row>
    <row r="19" spans="2:6">
      <c r="B19" s="72" t="s">
        <v>310</v>
      </c>
      <c r="C19" s="320" t="s">
        <v>876</v>
      </c>
      <c r="D19" s="167">
        <v>68.006080019222921</v>
      </c>
      <c r="E19" s="167">
        <v>67.620114707538903</v>
      </c>
      <c r="F19" s="167">
        <v>69.286941911253379</v>
      </c>
    </row>
    <row r="20" spans="2:6">
      <c r="B20" s="72" t="s">
        <v>311</v>
      </c>
      <c r="C20" s="320" t="s">
        <v>877</v>
      </c>
      <c r="D20" s="167">
        <v>63.21831370013453</v>
      </c>
      <c r="E20" s="167">
        <v>66.184820225187678</v>
      </c>
      <c r="F20" s="167">
        <v>68.790532328463271</v>
      </c>
    </row>
    <row r="22" spans="2:6">
      <c r="B22" s="296" t="s">
        <v>312</v>
      </c>
      <c r="D22" s="186">
        <v>2015</v>
      </c>
      <c r="E22" s="186">
        <v>2016</v>
      </c>
      <c r="F22" s="186">
        <v>2017</v>
      </c>
    </row>
    <row r="23" spans="2:6">
      <c r="B23" s="297" t="s">
        <v>297</v>
      </c>
      <c r="D23" s="324">
        <v>66.403188289869036</v>
      </c>
      <c r="E23" s="324">
        <v>68.598290604226221</v>
      </c>
      <c r="F23" s="324">
        <v>70.526123577128175</v>
      </c>
    </row>
    <row r="24" spans="2:6">
      <c r="B24" s="72" t="s">
        <v>313</v>
      </c>
      <c r="D24" s="167">
        <v>69.529998012895675</v>
      </c>
      <c r="E24" s="167">
        <v>72.257182710192112</v>
      </c>
      <c r="F24" s="167">
        <v>74.048111339611253</v>
      </c>
    </row>
    <row r="25" spans="2:6">
      <c r="B25" s="72" t="s">
        <v>314</v>
      </c>
      <c r="D25" s="167">
        <v>68.220720353795514</v>
      </c>
      <c r="E25" s="167">
        <v>69.479826247602688</v>
      </c>
      <c r="F25" s="167">
        <v>71.700830377778303</v>
      </c>
    </row>
    <row r="26" spans="2:6">
      <c r="B26" s="72" t="s">
        <v>315</v>
      </c>
      <c r="D26" s="167">
        <v>67.523981760493328</v>
      </c>
      <c r="E26" s="167">
        <v>68.958952104887956</v>
      </c>
      <c r="F26" s="167">
        <v>71.026590087149629</v>
      </c>
    </row>
    <row r="27" spans="2:6">
      <c r="B27" s="72" t="s">
        <v>316</v>
      </c>
      <c r="D27" s="167">
        <v>62.304278384531678</v>
      </c>
      <c r="E27" s="167">
        <v>66.607176534536919</v>
      </c>
      <c r="F27" s="167">
        <v>68.281016524244251</v>
      </c>
    </row>
    <row r="28" spans="2:6">
      <c r="B28" s="72" t="s">
        <v>317</v>
      </c>
      <c r="D28" s="167">
        <v>66.689330309190879</v>
      </c>
      <c r="E28" s="167">
        <v>69.36281689762987</v>
      </c>
      <c r="F28" s="167">
        <v>69.912686869814252</v>
      </c>
    </row>
    <row r="29" spans="2:6">
      <c r="B29" s="72" t="s">
        <v>318</v>
      </c>
      <c r="D29" s="167">
        <v>67.361005192113339</v>
      </c>
      <c r="E29" s="167">
        <v>68.405761596649796</v>
      </c>
      <c r="F29" s="167">
        <v>70.423880744616639</v>
      </c>
    </row>
    <row r="30" spans="2:6">
      <c r="B30" s="72" t="s">
        <v>319</v>
      </c>
      <c r="D30" s="167">
        <v>65.256367543217493</v>
      </c>
      <c r="E30" s="167">
        <v>66.894938099890879</v>
      </c>
      <c r="F30" s="167">
        <v>69.543910725578996</v>
      </c>
    </row>
    <row r="31" spans="2:6">
      <c r="B31" s="72" t="s">
        <v>320</v>
      </c>
      <c r="D31" s="167">
        <v>63.21831370013453</v>
      </c>
      <c r="E31" s="167">
        <v>66.184820225187678</v>
      </c>
      <c r="F31" s="167">
        <v>68.790532328463271</v>
      </c>
    </row>
    <row r="33" spans="2:6">
      <c r="B33" s="296" t="s">
        <v>878</v>
      </c>
      <c r="D33" s="186">
        <v>2015</v>
      </c>
      <c r="E33" s="186">
        <v>2016</v>
      </c>
      <c r="F33" s="186">
        <v>2017</v>
      </c>
    </row>
    <row r="34" spans="2:6">
      <c r="B34" s="321" t="s">
        <v>880</v>
      </c>
      <c r="D34" s="167">
        <v>68.873694000757396</v>
      </c>
      <c r="E34" s="167">
        <v>70.86681339670929</v>
      </c>
      <c r="F34" s="167">
        <v>72.875173543821489</v>
      </c>
    </row>
    <row r="35" spans="2:6">
      <c r="B35" s="321" t="s">
        <v>881</v>
      </c>
      <c r="D35" s="167">
        <v>64.898475533744858</v>
      </c>
      <c r="E35" s="167">
        <v>67.508466274995399</v>
      </c>
      <c r="F35" s="167">
        <v>69.425148590907142</v>
      </c>
    </row>
    <row r="36" spans="2:6">
      <c r="B36" s="321" t="s">
        <v>882</v>
      </c>
      <c r="D36" s="167">
        <v>66.481869268348177</v>
      </c>
      <c r="E36" s="167">
        <v>68.278476349597256</v>
      </c>
      <c r="F36" s="167">
        <v>70.13731604956746</v>
      </c>
    </row>
    <row r="38" spans="2:6">
      <c r="B38" s="296" t="s">
        <v>889</v>
      </c>
      <c r="D38" s="186">
        <v>2015</v>
      </c>
      <c r="E38" s="186">
        <v>2016</v>
      </c>
      <c r="F38" s="186">
        <v>2017</v>
      </c>
    </row>
    <row r="39" spans="2:6">
      <c r="B39" s="321" t="s">
        <v>892</v>
      </c>
      <c r="D39" s="172" t="s">
        <v>326</v>
      </c>
      <c r="E39" s="172" t="s">
        <v>326</v>
      </c>
      <c r="F39" s="167">
        <v>71.495164811440461</v>
      </c>
    </row>
    <row r="40" spans="2:6">
      <c r="B40" s="321" t="s">
        <v>891</v>
      </c>
      <c r="D40" s="172" t="s">
        <v>326</v>
      </c>
      <c r="E40" s="172" t="s">
        <v>326</v>
      </c>
      <c r="F40" s="167">
        <v>70.137076245955114</v>
      </c>
    </row>
    <row r="41" spans="2:6">
      <c r="B41" s="321" t="s">
        <v>890</v>
      </c>
      <c r="D41" s="172" t="s">
        <v>326</v>
      </c>
      <c r="E41" s="172" t="s">
        <v>326</v>
      </c>
      <c r="F41" s="167">
        <v>70.056182398869794</v>
      </c>
    </row>
    <row r="44" spans="2:6">
      <c r="B44" s="188" t="s">
        <v>444</v>
      </c>
      <c r="C44" s="188" t="s">
        <v>198</v>
      </c>
    </row>
    <row r="45" spans="2:6">
      <c r="B45" s="80"/>
      <c r="C45" s="188" t="s">
        <v>476</v>
      </c>
    </row>
    <row r="46" spans="2:6">
      <c r="B46" s="80"/>
      <c r="C46" s="170" t="s">
        <v>477</v>
      </c>
    </row>
    <row r="47" spans="2:6">
      <c r="B47" s="188" t="s">
        <v>473</v>
      </c>
      <c r="C47" s="130" t="s">
        <v>478</v>
      </c>
    </row>
    <row r="48" spans="2:6">
      <c r="B48" s="80"/>
      <c r="C48" s="188"/>
    </row>
    <row r="49" spans="2:3">
      <c r="B49" s="188" t="s">
        <v>448</v>
      </c>
      <c r="C49" s="188" t="s">
        <v>252</v>
      </c>
    </row>
  </sheetData>
  <hyperlinks>
    <hyperlink ref="B1" location="'NČI 2014+ v14 '!N83" display="zpět" xr:uid="{00000000-0004-0000-4F00-000000000000}"/>
  </hyperlinks>
  <pageMargins left="0.7" right="0.7" top="0.78740157499999996" bottom="0.78740157499999996" header="0.3" footer="0.3"/>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dimension ref="B1:G40"/>
  <sheetViews>
    <sheetView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RowHeight="14.5"/>
  <cols>
    <col min="1" max="1" width="5.26953125" customWidth="1"/>
    <col min="2" max="2" width="23.453125" customWidth="1"/>
  </cols>
  <sheetData>
    <row r="1" spans="2:7">
      <c r="B1" s="182" t="s">
        <v>295</v>
      </c>
    </row>
    <row r="2" spans="2:7">
      <c r="B2" s="66" t="s">
        <v>653</v>
      </c>
      <c r="C2" s="153"/>
    </row>
    <row r="3" spans="2:7">
      <c r="B3" s="153"/>
      <c r="C3" s="153"/>
    </row>
    <row r="4" spans="2:7">
      <c r="B4" s="153"/>
      <c r="G4" s="67" t="s">
        <v>18</v>
      </c>
    </row>
    <row r="5" spans="2:7">
      <c r="B5" s="68" t="s">
        <v>296</v>
      </c>
      <c r="C5" s="69">
        <v>2014</v>
      </c>
      <c r="D5" s="186">
        <v>2015</v>
      </c>
      <c r="E5" s="186">
        <v>2016</v>
      </c>
      <c r="F5" s="186">
        <v>2017</v>
      </c>
    </row>
    <row r="6" spans="2:7">
      <c r="B6" s="70" t="s">
        <v>297</v>
      </c>
      <c r="C6" s="169">
        <v>9.2177971439465232</v>
      </c>
      <c r="D6" s="169">
        <v>6.7303509271799751</v>
      </c>
      <c r="E6" s="169">
        <v>7.03646464076418</v>
      </c>
      <c r="F6" s="169">
        <v>8.0688278503025401</v>
      </c>
    </row>
    <row r="7" spans="2:7">
      <c r="B7" s="72" t="s">
        <v>298</v>
      </c>
      <c r="C7" s="81">
        <v>6.3861949355440579</v>
      </c>
      <c r="D7" s="81">
        <v>4.8230029781139931</v>
      </c>
      <c r="E7" s="81">
        <v>6.0481784082506529</v>
      </c>
      <c r="F7" s="81">
        <v>9.021538550761603</v>
      </c>
    </row>
    <row r="8" spans="2:7">
      <c r="B8" s="72" t="s">
        <v>299</v>
      </c>
      <c r="C8" s="81">
        <v>7.994707285837066</v>
      </c>
      <c r="D8" s="81">
        <v>6.2102505054407491</v>
      </c>
      <c r="E8" s="81">
        <v>7.0731449787566945</v>
      </c>
      <c r="F8" s="81">
        <v>6.6860852798741073</v>
      </c>
    </row>
    <row r="9" spans="2:7">
      <c r="B9" s="72" t="s">
        <v>300</v>
      </c>
      <c r="C9" s="81">
        <v>10.264829117034013</v>
      </c>
      <c r="D9" s="81">
        <v>8.4891724132148578</v>
      </c>
      <c r="E9" s="81">
        <v>8.010665621172631</v>
      </c>
      <c r="F9" s="81">
        <v>10.773457809865103</v>
      </c>
    </row>
    <row r="10" spans="2:7">
      <c r="B10" s="72" t="s">
        <v>301</v>
      </c>
      <c r="C10" s="81">
        <v>8.0652365805763662</v>
      </c>
      <c r="D10" s="81">
        <v>6.120236718308159</v>
      </c>
      <c r="E10" s="81">
        <v>7.0122910288023101</v>
      </c>
      <c r="F10" s="81">
        <v>6.3109532574446821</v>
      </c>
    </row>
    <row r="11" spans="2:7">
      <c r="B11" s="72" t="s">
        <v>302</v>
      </c>
      <c r="C11" s="81">
        <v>7.2045549447722665</v>
      </c>
      <c r="D11" s="81">
        <v>7.0131265895727184</v>
      </c>
      <c r="E11" s="81">
        <v>7.2398903237516201</v>
      </c>
      <c r="F11" s="81">
        <v>9.2152507269287813</v>
      </c>
      <c r="G11" s="294"/>
    </row>
    <row r="12" spans="2:7">
      <c r="B12" s="72" t="s">
        <v>303</v>
      </c>
      <c r="C12" s="81">
        <v>7.8873136071939038</v>
      </c>
      <c r="D12" s="81">
        <v>5.054801761564808</v>
      </c>
      <c r="E12" s="81">
        <v>6.4602418115743996</v>
      </c>
      <c r="F12" s="81">
        <v>4.0175063621767055</v>
      </c>
    </row>
    <row r="13" spans="2:7">
      <c r="B13" s="72" t="s">
        <v>304</v>
      </c>
      <c r="C13" s="81">
        <v>7.3050672733203719</v>
      </c>
      <c r="D13" s="81">
        <v>5.9173167523068306</v>
      </c>
      <c r="E13" s="81">
        <v>5.873801958776804</v>
      </c>
      <c r="F13" s="81">
        <v>9.6255068465274825</v>
      </c>
    </row>
    <row r="14" spans="2:7">
      <c r="B14" s="72" t="s">
        <v>305</v>
      </c>
      <c r="C14" s="81">
        <v>11.927441096542291</v>
      </c>
      <c r="D14" s="81">
        <v>8.3210995038485454</v>
      </c>
      <c r="E14" s="81">
        <v>7.1292966021714239</v>
      </c>
      <c r="F14" s="81">
        <v>7.4123571826517489</v>
      </c>
    </row>
    <row r="15" spans="2:7">
      <c r="B15" s="72" t="s">
        <v>306</v>
      </c>
      <c r="C15" s="81">
        <v>19.152472472906883</v>
      </c>
      <c r="D15" s="81">
        <v>8.5830042771011232</v>
      </c>
      <c r="E15" s="81">
        <v>6.3827854711354908</v>
      </c>
      <c r="F15" s="81">
        <v>7.5615110298853452</v>
      </c>
    </row>
    <row r="16" spans="2:7">
      <c r="B16" s="72" t="s">
        <v>307</v>
      </c>
      <c r="C16" s="81">
        <v>13.327646107677396</v>
      </c>
      <c r="D16" s="81">
        <v>10.697865710496457</v>
      </c>
      <c r="E16" s="81">
        <v>9.6106483507651852</v>
      </c>
      <c r="F16" s="81">
        <v>8.7313797765008552</v>
      </c>
    </row>
    <row r="17" spans="2:6">
      <c r="B17" s="72" t="s">
        <v>308</v>
      </c>
      <c r="C17" s="81">
        <v>9.4274421275531282</v>
      </c>
      <c r="D17" s="81">
        <v>7.6719998135602125</v>
      </c>
      <c r="E17" s="81">
        <v>6.9061453929499121</v>
      </c>
      <c r="F17" s="81">
        <v>8.0888185028442354</v>
      </c>
    </row>
    <row r="18" spans="2:6">
      <c r="B18" s="72" t="s">
        <v>309</v>
      </c>
      <c r="C18" s="81">
        <v>8.5104220914386772</v>
      </c>
      <c r="D18" s="81">
        <v>5.96984121042955</v>
      </c>
      <c r="E18" s="81">
        <v>6.8376676689632072</v>
      </c>
      <c r="F18" s="81">
        <v>11.901113237102447</v>
      </c>
    </row>
    <row r="19" spans="2:6">
      <c r="B19" s="72" t="s">
        <v>310</v>
      </c>
      <c r="C19" s="81">
        <v>6.0430541289306676</v>
      </c>
      <c r="D19" s="81">
        <v>4.8930399422486301</v>
      </c>
      <c r="E19" s="81">
        <v>4.1970981909054492</v>
      </c>
      <c r="F19" s="81">
        <v>4.7164149904793531</v>
      </c>
    </row>
    <row r="20" spans="2:6">
      <c r="B20" s="72" t="s">
        <v>311</v>
      </c>
      <c r="C20" s="81">
        <v>10.390371756655771</v>
      </c>
      <c r="D20" s="81">
        <v>7.3198361270100873</v>
      </c>
      <c r="E20" s="81">
        <v>9.0794019730864157</v>
      </c>
      <c r="F20" s="81">
        <v>9.6915553394677776</v>
      </c>
    </row>
    <row r="21" spans="2:6">
      <c r="B21" s="153"/>
      <c r="C21" s="153"/>
      <c r="D21" s="294"/>
      <c r="E21" s="294"/>
      <c r="F21" s="294"/>
    </row>
    <row r="22" spans="2:6">
      <c r="B22" s="153"/>
      <c r="C22" s="153"/>
      <c r="D22" s="294"/>
      <c r="E22" s="294"/>
      <c r="F22" s="294"/>
    </row>
    <row r="23" spans="2:6">
      <c r="B23" s="68" t="s">
        <v>312</v>
      </c>
      <c r="C23" s="69">
        <v>2014</v>
      </c>
      <c r="D23" s="186">
        <v>2015</v>
      </c>
      <c r="E23" s="186">
        <v>2016</v>
      </c>
      <c r="F23" s="186">
        <v>2017</v>
      </c>
    </row>
    <row r="24" spans="2:6">
      <c r="B24" s="70" t="s">
        <v>297</v>
      </c>
      <c r="C24" s="169">
        <v>9.2177971439465232</v>
      </c>
      <c r="D24" s="169">
        <v>6.7303509271799751</v>
      </c>
      <c r="E24" s="169">
        <v>7.03646464076418</v>
      </c>
      <c r="F24" s="169">
        <v>8.0688278503025401</v>
      </c>
    </row>
    <row r="25" spans="2:6">
      <c r="B25" s="72" t="s">
        <v>313</v>
      </c>
      <c r="C25" s="81">
        <v>6.3861949355440579</v>
      </c>
      <c r="D25" s="81">
        <v>4.8230029781139931</v>
      </c>
      <c r="E25" s="81">
        <v>6.0481784082506502</v>
      </c>
      <c r="F25" s="81">
        <v>9.021538550761603</v>
      </c>
    </row>
    <row r="26" spans="2:6">
      <c r="B26" s="72" t="s">
        <v>314</v>
      </c>
      <c r="C26" s="81">
        <v>7.994707285837066</v>
      </c>
      <c r="D26" s="81">
        <v>6.2102505054407491</v>
      </c>
      <c r="E26" s="81">
        <v>7.0731449787566927</v>
      </c>
      <c r="F26" s="81">
        <v>6.6860852798741073</v>
      </c>
    </row>
    <row r="27" spans="2:6">
      <c r="B27" s="72" t="s">
        <v>315</v>
      </c>
      <c r="C27" s="81">
        <v>9.2021731562466762</v>
      </c>
      <c r="D27" s="81">
        <v>7.3578225400984953</v>
      </c>
      <c r="E27" s="81">
        <v>7.5335857925181395</v>
      </c>
      <c r="F27" s="81">
        <v>8.6382094088614867</v>
      </c>
    </row>
    <row r="28" spans="2:6">
      <c r="B28" s="72" t="s">
        <v>316</v>
      </c>
      <c r="C28" s="81">
        <v>7.7012588883160866</v>
      </c>
      <c r="D28" s="81">
        <v>5.580521856056146</v>
      </c>
      <c r="E28" s="81">
        <v>6.6691361777741003</v>
      </c>
      <c r="F28" s="81">
        <v>5.4082265861907173</v>
      </c>
    </row>
    <row r="29" spans="2:6">
      <c r="B29" s="72" t="s">
        <v>317</v>
      </c>
      <c r="C29" s="81">
        <v>13.15810878009348</v>
      </c>
      <c r="D29" s="81">
        <v>7.7071309850868213</v>
      </c>
      <c r="E29" s="81">
        <v>6.5048140964148224</v>
      </c>
      <c r="F29" s="81">
        <v>8.1118272513191805</v>
      </c>
    </row>
    <row r="30" spans="2:6">
      <c r="B30" s="72" t="s">
        <v>318</v>
      </c>
      <c r="C30" s="81">
        <v>10.594147918912103</v>
      </c>
      <c r="D30" s="81">
        <v>8.5769046805806415</v>
      </c>
      <c r="E30" s="81">
        <v>7.7143864917007337</v>
      </c>
      <c r="F30" s="81">
        <v>8.2802661867861982</v>
      </c>
    </row>
    <row r="31" spans="2:6">
      <c r="B31" s="72" t="s">
        <v>319</v>
      </c>
      <c r="C31" s="81">
        <v>7.3025420072685403</v>
      </c>
      <c r="D31" s="81">
        <v>5.4527206615497015</v>
      </c>
      <c r="E31" s="81">
        <v>5.5688152306963437</v>
      </c>
      <c r="F31" s="81">
        <v>8.4475439920719548</v>
      </c>
    </row>
    <row r="32" spans="2:6">
      <c r="B32" s="72" t="s">
        <v>320</v>
      </c>
      <c r="C32" s="81">
        <v>10.390371756655771</v>
      </c>
      <c r="D32" s="81">
        <v>7.3198361270100873</v>
      </c>
      <c r="E32" s="81">
        <v>9.0794019730864139</v>
      </c>
      <c r="F32" s="81">
        <v>9.6915553394677776</v>
      </c>
    </row>
    <row r="33" spans="2:3">
      <c r="B33" s="80"/>
      <c r="C33" s="79"/>
    </row>
    <row r="34" spans="2:3">
      <c r="B34" s="74"/>
      <c r="C34" s="153"/>
    </row>
    <row r="35" spans="2:3">
      <c r="B35" s="75" t="s">
        <v>444</v>
      </c>
      <c r="C35" s="75" t="s">
        <v>198</v>
      </c>
    </row>
    <row r="36" spans="2:3">
      <c r="B36" s="80"/>
      <c r="C36" s="75" t="s">
        <v>476</v>
      </c>
    </row>
    <row r="37" spans="2:3">
      <c r="B37" s="80"/>
      <c r="C37" s="170" t="s">
        <v>477</v>
      </c>
    </row>
    <row r="38" spans="2:3">
      <c r="B38" s="75" t="s">
        <v>473</v>
      </c>
      <c r="C38" s="130" t="s">
        <v>478</v>
      </c>
    </row>
    <row r="39" spans="2:3">
      <c r="B39" s="80"/>
      <c r="C39" s="75"/>
    </row>
    <row r="40" spans="2:3">
      <c r="B40" s="75" t="s">
        <v>448</v>
      </c>
      <c r="C40" s="75" t="s">
        <v>252</v>
      </c>
    </row>
  </sheetData>
  <hyperlinks>
    <hyperlink ref="B1" location="'NČI 2014+ v14 '!N84" display="zpět" xr:uid="{00000000-0004-0000-5000-000000000000}"/>
  </hyperlinks>
  <pageMargins left="0.7" right="0.7" top="0.78740157499999996" bottom="0.78740157499999996" header="0.3" footer="0.3"/>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dimension ref="B1:L41"/>
  <sheetViews>
    <sheetView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RowHeight="14.5"/>
  <cols>
    <col min="1" max="1" width="4.1796875" customWidth="1"/>
    <col min="2" max="2" width="21.54296875" customWidth="1"/>
  </cols>
  <sheetData>
    <row r="1" spans="2:12">
      <c r="B1" s="182" t="s">
        <v>295</v>
      </c>
    </row>
    <row r="2" spans="2:12">
      <c r="B2" s="66" t="s">
        <v>654</v>
      </c>
      <c r="C2" s="153"/>
    </row>
    <row r="3" spans="2:12">
      <c r="B3" s="189" t="s">
        <v>718</v>
      </c>
      <c r="C3" s="83"/>
      <c r="D3" s="189"/>
      <c r="E3" s="189"/>
      <c r="F3" s="189"/>
      <c r="G3" s="189"/>
      <c r="H3" s="189"/>
      <c r="I3" s="189"/>
      <c r="J3" s="189"/>
      <c r="K3" s="189"/>
      <c r="L3" s="189"/>
    </row>
    <row r="4" spans="2:12">
      <c r="B4" s="153"/>
      <c r="G4" s="67" t="s">
        <v>18</v>
      </c>
    </row>
    <row r="5" spans="2:12">
      <c r="B5" s="68" t="s">
        <v>296</v>
      </c>
      <c r="C5" s="69">
        <v>2014</v>
      </c>
      <c r="D5" s="186">
        <v>2015</v>
      </c>
      <c r="E5" s="186">
        <v>2016</v>
      </c>
      <c r="F5" s="186">
        <v>2017</v>
      </c>
    </row>
    <row r="6" spans="2:12">
      <c r="B6" s="70" t="s">
        <v>297</v>
      </c>
      <c r="C6" s="169">
        <v>2.6966034561455214</v>
      </c>
      <c r="D6" s="169">
        <v>2.3853859487631359</v>
      </c>
      <c r="E6" s="169">
        <v>1.6943248563090807</v>
      </c>
      <c r="F6" s="169">
        <v>1.0302894612967954</v>
      </c>
    </row>
    <row r="7" spans="2:12">
      <c r="B7" s="72" t="s">
        <v>298</v>
      </c>
      <c r="C7" s="81">
        <v>0.8186574780644662</v>
      </c>
      <c r="D7" s="81">
        <v>0.79575002495782132</v>
      </c>
      <c r="E7" s="81">
        <v>0.77819665442529107</v>
      </c>
      <c r="F7" s="81">
        <v>0.54191538486005231</v>
      </c>
    </row>
    <row r="8" spans="2:12">
      <c r="B8" s="72" t="s">
        <v>299</v>
      </c>
      <c r="C8" s="81">
        <v>1.9077309819787545</v>
      </c>
      <c r="D8" s="81">
        <v>1.1783277594897197</v>
      </c>
      <c r="E8" s="81">
        <v>1.0584127748911096</v>
      </c>
      <c r="F8" s="81">
        <v>0.77262697728489782</v>
      </c>
    </row>
    <row r="9" spans="2:12">
      <c r="B9" s="72" t="s">
        <v>300</v>
      </c>
      <c r="C9" s="81">
        <v>2.0819410132838119</v>
      </c>
      <c r="D9" s="81">
        <v>1.7764261399181076</v>
      </c>
      <c r="E9" s="81">
        <v>1.1422517353368746</v>
      </c>
      <c r="F9" s="81">
        <v>0.5158814182981325</v>
      </c>
    </row>
    <row r="10" spans="2:12">
      <c r="B10" s="72" t="s">
        <v>301</v>
      </c>
      <c r="C10" s="81">
        <v>2.5630265997410024</v>
      </c>
      <c r="D10" s="81">
        <v>1.8238688900250715</v>
      </c>
      <c r="E10" s="81">
        <v>1.2430714444051079</v>
      </c>
      <c r="F10" s="81">
        <v>0.79803459293436874</v>
      </c>
    </row>
    <row r="11" spans="2:12">
      <c r="B11" s="72" t="s">
        <v>302</v>
      </c>
      <c r="C11" s="81">
        <v>5.1326402897951446</v>
      </c>
      <c r="D11" s="81">
        <v>3.6191578096927524</v>
      </c>
      <c r="E11" s="81">
        <v>2.4263980289002207</v>
      </c>
      <c r="F11" s="81">
        <v>1.5220748112859648</v>
      </c>
      <c r="G11" s="294"/>
    </row>
    <row r="12" spans="2:12">
      <c r="B12" s="72" t="s">
        <v>303</v>
      </c>
      <c r="C12" s="81">
        <v>4.4695288087283416</v>
      </c>
      <c r="D12" s="81">
        <v>4.524540766329495</v>
      </c>
      <c r="E12" s="81">
        <v>2.6106608529798758</v>
      </c>
      <c r="F12" s="81">
        <v>1.382275255581995</v>
      </c>
    </row>
    <row r="13" spans="2:12">
      <c r="B13" s="72" t="s">
        <v>304</v>
      </c>
      <c r="C13" s="81">
        <v>2.8297350959419423</v>
      </c>
      <c r="D13" s="81">
        <v>2.4409716434942279</v>
      </c>
      <c r="E13" s="81">
        <v>1.6882034724398471</v>
      </c>
      <c r="F13" s="81">
        <v>1.1467908585195592</v>
      </c>
    </row>
    <row r="14" spans="2:12">
      <c r="B14" s="72" t="s">
        <v>305</v>
      </c>
      <c r="C14" s="81">
        <v>2.0290841855312349</v>
      </c>
      <c r="D14" s="81">
        <v>2.7148155677812684</v>
      </c>
      <c r="E14" s="81">
        <v>1.5274254861647159</v>
      </c>
      <c r="F14" s="81">
        <v>0.70283931322576298</v>
      </c>
    </row>
    <row r="15" spans="2:12">
      <c r="B15" s="72" t="s">
        <v>306</v>
      </c>
      <c r="C15" s="81">
        <v>2.8404907596049243</v>
      </c>
      <c r="D15" s="81">
        <v>1.7341960190682812</v>
      </c>
      <c r="E15" s="81">
        <v>1.2545695891741357</v>
      </c>
      <c r="F15" s="81">
        <v>0.68465229764749336</v>
      </c>
    </row>
    <row r="16" spans="2:12">
      <c r="B16" s="72" t="s">
        <v>307</v>
      </c>
      <c r="C16" s="81">
        <v>2.0852719627914431</v>
      </c>
      <c r="D16" s="81">
        <v>2.0157844082849636</v>
      </c>
      <c r="E16" s="81">
        <v>1.0235272213087265</v>
      </c>
      <c r="F16" s="81">
        <v>0.60302226045660567</v>
      </c>
    </row>
    <row r="17" spans="2:6">
      <c r="B17" s="72" t="s">
        <v>308</v>
      </c>
      <c r="C17" s="81">
        <v>2.7627290298348477</v>
      </c>
      <c r="D17" s="81">
        <v>2.2731748491731336</v>
      </c>
      <c r="E17" s="81">
        <v>1.7744926703814747</v>
      </c>
      <c r="F17" s="81">
        <v>1.2547826500976984</v>
      </c>
    </row>
    <row r="18" spans="2:6">
      <c r="B18" s="72" t="s">
        <v>309</v>
      </c>
      <c r="C18" s="81">
        <v>4.1518255628768994</v>
      </c>
      <c r="D18" s="81">
        <v>3.3201699322435774</v>
      </c>
      <c r="E18" s="81">
        <v>1.5380118104865594</v>
      </c>
      <c r="F18" s="81">
        <v>1.0455138101729944</v>
      </c>
    </row>
    <row r="19" spans="2:6">
      <c r="B19" s="72" t="s">
        <v>310</v>
      </c>
      <c r="C19" s="81">
        <v>1.8217907832390665</v>
      </c>
      <c r="D19" s="81">
        <v>1.9236563554914703</v>
      </c>
      <c r="E19" s="81">
        <v>1.5708089348085579</v>
      </c>
      <c r="F19" s="81">
        <v>1.0745916227671797</v>
      </c>
    </row>
    <row r="20" spans="2:6">
      <c r="B20" s="72" t="s">
        <v>311</v>
      </c>
      <c r="C20" s="81">
        <v>4.2651262445488589</v>
      </c>
      <c r="D20" s="81">
        <v>4.5074011815243002</v>
      </c>
      <c r="E20" s="81">
        <v>3.7053377612761902</v>
      </c>
      <c r="F20" s="81">
        <v>2.079395537390444</v>
      </c>
    </row>
    <row r="21" spans="2:6">
      <c r="B21" s="80"/>
      <c r="C21" s="171"/>
      <c r="D21" s="171"/>
      <c r="E21" s="171"/>
      <c r="F21" s="171"/>
    </row>
    <row r="22" spans="2:6">
      <c r="B22" s="153"/>
      <c r="C22" s="153"/>
      <c r="D22" s="294"/>
      <c r="E22" s="294"/>
      <c r="F22" s="294"/>
    </row>
    <row r="23" spans="2:6">
      <c r="B23" s="68" t="s">
        <v>312</v>
      </c>
      <c r="C23" s="69">
        <v>2014</v>
      </c>
      <c r="D23" s="186">
        <v>2015</v>
      </c>
      <c r="E23" s="186">
        <v>2016</v>
      </c>
      <c r="F23" s="186">
        <v>2017</v>
      </c>
    </row>
    <row r="24" spans="2:6">
      <c r="B24" s="70" t="s">
        <v>297</v>
      </c>
      <c r="C24" s="169">
        <v>2.6966034561455214</v>
      </c>
      <c r="D24" s="169">
        <v>2.3853859487631359</v>
      </c>
      <c r="E24" s="169">
        <v>1.69432485630908</v>
      </c>
      <c r="F24" s="169">
        <v>1.0302894612967954</v>
      </c>
    </row>
    <row r="25" spans="2:6">
      <c r="B25" s="72" t="s">
        <v>313</v>
      </c>
      <c r="C25" s="81">
        <v>0.8186574780644662</v>
      </c>
      <c r="D25" s="81">
        <v>0.79575002495782132</v>
      </c>
      <c r="E25" s="81">
        <v>0.77819665442529096</v>
      </c>
      <c r="F25" s="81">
        <v>0.54191538486005231</v>
      </c>
    </row>
    <row r="26" spans="2:6">
      <c r="B26" s="72" t="s">
        <v>314</v>
      </c>
      <c r="C26" s="81">
        <v>1.9077309819787545</v>
      </c>
      <c r="D26" s="81">
        <v>1.1783277594897197</v>
      </c>
      <c r="E26" s="81">
        <v>1.0584127748911094</v>
      </c>
      <c r="F26" s="81">
        <v>0.77262697728489782</v>
      </c>
    </row>
    <row r="27" spans="2:6">
      <c r="B27" s="72" t="s">
        <v>315</v>
      </c>
      <c r="C27" s="81">
        <v>2.312745353046664</v>
      </c>
      <c r="D27" s="81">
        <v>1.799484675984693</v>
      </c>
      <c r="E27" s="81">
        <v>1.1906200428391889</v>
      </c>
      <c r="F27" s="81">
        <v>0.65105884637890798</v>
      </c>
    </row>
    <row r="28" spans="2:6">
      <c r="B28" s="72" t="s">
        <v>316</v>
      </c>
      <c r="C28" s="81">
        <v>4.6531649769364583</v>
      </c>
      <c r="D28" s="81">
        <v>4.2702017145153448</v>
      </c>
      <c r="E28" s="81">
        <v>2.5597877167185148</v>
      </c>
      <c r="F28" s="81">
        <v>1.4211421748243227</v>
      </c>
    </row>
    <row r="29" spans="2:6">
      <c r="B29" s="72" t="s">
        <v>317</v>
      </c>
      <c r="C29" s="81">
        <v>2.5427968638141398</v>
      </c>
      <c r="D29" s="81">
        <v>2.2944519238110623</v>
      </c>
      <c r="E29" s="81">
        <v>1.4782258992613511</v>
      </c>
      <c r="F29" s="81">
        <v>0.82361331421422679</v>
      </c>
    </row>
    <row r="30" spans="2:6">
      <c r="B30" s="72" t="s">
        <v>318</v>
      </c>
      <c r="C30" s="81">
        <v>2.5595515764422254</v>
      </c>
      <c r="D30" s="81">
        <v>2.1976786069517131</v>
      </c>
      <c r="E30" s="81">
        <v>1.551580833888768</v>
      </c>
      <c r="F30" s="81">
        <v>1.0592780480236466</v>
      </c>
    </row>
    <row r="31" spans="2:6">
      <c r="B31" s="72" t="s">
        <v>319</v>
      </c>
      <c r="C31" s="81">
        <v>3.015628243023619</v>
      </c>
      <c r="D31" s="81">
        <v>2.6373298433552952</v>
      </c>
      <c r="E31" s="81">
        <v>1.5538099320979188</v>
      </c>
      <c r="F31" s="81">
        <v>1.0595187806092463</v>
      </c>
    </row>
    <row r="32" spans="2:6">
      <c r="B32" s="72" t="s">
        <v>320</v>
      </c>
      <c r="C32" s="81">
        <v>4.2651262445488589</v>
      </c>
      <c r="D32" s="81">
        <v>4.5074011815243002</v>
      </c>
      <c r="E32" s="81">
        <v>3.7053377612761915</v>
      </c>
      <c r="F32" s="81">
        <v>2.079395537390444</v>
      </c>
    </row>
    <row r="33" spans="2:3">
      <c r="B33" s="153"/>
      <c r="C33" s="153"/>
    </row>
    <row r="34" spans="2:3">
      <c r="B34" s="153"/>
      <c r="C34" s="153"/>
    </row>
    <row r="35" spans="2:3">
      <c r="B35" s="153"/>
      <c r="C35" s="153"/>
    </row>
    <row r="36" spans="2:3">
      <c r="B36" s="75" t="s">
        <v>444</v>
      </c>
      <c r="C36" s="75" t="s">
        <v>198</v>
      </c>
    </row>
    <row r="37" spans="2:3">
      <c r="B37" s="80"/>
      <c r="C37" s="75" t="s">
        <v>476</v>
      </c>
    </row>
    <row r="38" spans="2:3">
      <c r="B38" s="80"/>
      <c r="C38" s="170" t="s">
        <v>477</v>
      </c>
    </row>
    <row r="39" spans="2:3">
      <c r="B39" s="75" t="s">
        <v>473</v>
      </c>
      <c r="C39" s="130" t="s">
        <v>478</v>
      </c>
    </row>
    <row r="40" spans="2:3">
      <c r="B40" s="80"/>
      <c r="C40" s="75"/>
    </row>
    <row r="41" spans="2:3">
      <c r="B41" s="75" t="s">
        <v>448</v>
      </c>
      <c r="C41" s="75" t="s">
        <v>252</v>
      </c>
    </row>
  </sheetData>
  <hyperlinks>
    <hyperlink ref="B1" location="'NČI 2014+ v14 '!N85" display="zpět" xr:uid="{00000000-0004-0000-5100-000000000000}"/>
  </hyperlinks>
  <pageMargins left="0.7" right="0.7" top="0.78740157499999996" bottom="0.78740157499999996" header="0.3" footer="0.3"/>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dimension ref="B1:G18"/>
  <sheetViews>
    <sheetView workbookViewId="0">
      <pane xSplit="2" ySplit="6" topLeftCell="C7" activePane="bottomRight" state="frozen"/>
      <selection activeCell="C6" sqref="C6"/>
      <selection pane="topRight" activeCell="C6" sqref="C6"/>
      <selection pane="bottomLeft" activeCell="C6" sqref="C6"/>
      <selection pane="bottomRight" activeCell="C7" sqref="C7"/>
    </sheetView>
  </sheetViews>
  <sheetFormatPr defaultRowHeight="14.5"/>
  <cols>
    <col min="1" max="1" width="4.54296875" customWidth="1"/>
    <col min="2" max="2" width="25.453125" customWidth="1"/>
    <col min="9" max="9" width="17.1796875" customWidth="1"/>
    <col min="10" max="10" width="9.1796875" customWidth="1"/>
  </cols>
  <sheetData>
    <row r="1" spans="2:7">
      <c r="B1" s="182" t="s">
        <v>295</v>
      </c>
    </row>
    <row r="2" spans="2:7">
      <c r="B2" s="150" t="s">
        <v>655</v>
      </c>
      <c r="C2" s="153"/>
      <c r="D2" s="153"/>
      <c r="E2" s="153"/>
      <c r="F2" s="153"/>
      <c r="G2" s="153"/>
    </row>
    <row r="3" spans="2:7">
      <c r="B3" s="83" t="s">
        <v>656</v>
      </c>
      <c r="C3" s="153"/>
      <c r="D3" s="153"/>
      <c r="E3" s="153"/>
      <c r="F3" s="153"/>
      <c r="G3" s="153"/>
    </row>
    <row r="5" spans="2:7">
      <c r="B5" s="153"/>
      <c r="D5" s="153"/>
      <c r="E5" s="67" t="s">
        <v>18</v>
      </c>
      <c r="F5" s="153"/>
      <c r="G5" s="153"/>
    </row>
    <row r="6" spans="2:7">
      <c r="B6" s="70" t="s">
        <v>297</v>
      </c>
      <c r="C6" s="69">
        <v>2010</v>
      </c>
      <c r="D6" s="186">
        <v>2015</v>
      </c>
      <c r="E6" s="153"/>
      <c r="F6" s="153"/>
      <c r="G6" s="153"/>
    </row>
    <row r="7" spans="2:7">
      <c r="B7" s="364" t="s">
        <v>704</v>
      </c>
      <c r="C7" s="167">
        <v>46.5</v>
      </c>
      <c r="D7" s="167">
        <v>80.3</v>
      </c>
      <c r="E7" s="153"/>
      <c r="F7" s="153"/>
      <c r="G7" s="153"/>
    </row>
    <row r="8" spans="2:7">
      <c r="B8" s="364" t="s">
        <v>657</v>
      </c>
      <c r="C8" s="167">
        <v>60.1</v>
      </c>
      <c r="D8" s="167">
        <v>84</v>
      </c>
      <c r="E8" s="153"/>
      <c r="F8" s="153"/>
      <c r="G8" s="153"/>
    </row>
    <row r="9" spans="2:7">
      <c r="E9" s="153"/>
      <c r="F9" s="153"/>
      <c r="G9" s="153"/>
    </row>
    <row r="10" spans="2:7">
      <c r="E10" s="153"/>
      <c r="F10" s="153"/>
      <c r="G10" s="153"/>
    </row>
    <row r="11" spans="2:7">
      <c r="E11" s="153"/>
      <c r="F11" s="153"/>
      <c r="G11" s="153"/>
    </row>
    <row r="12" spans="2:7">
      <c r="B12" s="153"/>
      <c r="C12" s="153"/>
      <c r="D12" s="153"/>
      <c r="E12" s="153"/>
      <c r="F12" s="153"/>
      <c r="G12" s="153"/>
    </row>
    <row r="13" spans="2:7">
      <c r="B13" s="153"/>
      <c r="C13" s="153"/>
      <c r="D13" s="153"/>
      <c r="E13" s="153"/>
      <c r="F13" s="153"/>
      <c r="G13" s="153"/>
    </row>
    <row r="14" spans="2:7">
      <c r="B14" s="75" t="s">
        <v>444</v>
      </c>
      <c r="C14" s="153" t="s">
        <v>198</v>
      </c>
      <c r="D14" s="153"/>
      <c r="E14" s="153"/>
      <c r="F14" s="153"/>
      <c r="G14" s="153"/>
    </row>
    <row r="15" spans="2:7">
      <c r="B15" s="75" t="s">
        <v>330</v>
      </c>
      <c r="C15" s="294" t="s">
        <v>1016</v>
      </c>
      <c r="D15" s="153"/>
      <c r="E15" s="153"/>
      <c r="F15" s="153"/>
      <c r="G15" s="153"/>
    </row>
    <row r="16" spans="2:7">
      <c r="B16" s="153" t="s">
        <v>446</v>
      </c>
      <c r="C16" s="157" t="s">
        <v>1014</v>
      </c>
      <c r="D16" s="153"/>
      <c r="E16" s="153"/>
      <c r="F16" s="153"/>
      <c r="G16" s="153"/>
    </row>
    <row r="17" spans="2:7">
      <c r="B17" s="294" t="s">
        <v>447</v>
      </c>
      <c r="C17" s="182" t="s">
        <v>1013</v>
      </c>
      <c r="D17" s="153"/>
      <c r="E17" s="153"/>
      <c r="F17" s="153"/>
      <c r="G17" s="153"/>
    </row>
    <row r="18" spans="2:7">
      <c r="B18" s="153" t="s">
        <v>329</v>
      </c>
      <c r="C18" s="294" t="s">
        <v>1015</v>
      </c>
      <c r="D18" s="153"/>
      <c r="E18" s="153"/>
      <c r="F18" s="153"/>
      <c r="G18" s="153"/>
    </row>
  </sheetData>
  <hyperlinks>
    <hyperlink ref="B1" location="'NČI 2014+ v14 '!N86" display="zpět" xr:uid="{00000000-0004-0000-5200-000000000000}"/>
    <hyperlink ref="C17" r:id="rId1" xr:uid="{00000000-0004-0000-5200-000001000000}"/>
  </hyperlinks>
  <pageMargins left="0.7" right="0.7" top="0.78740157499999996" bottom="0.78740157499999996" header="0.3" footer="0.3"/>
  <pageSetup paperSize="9" orientation="portrait" r:id="rId2"/>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dimension ref="B1:H43"/>
  <sheetViews>
    <sheetView workbookViewId="0">
      <pane xSplit="2" ySplit="6" topLeftCell="C7" activePane="bottomRight" state="frozen"/>
      <selection activeCell="C6" sqref="C6"/>
      <selection pane="topRight" activeCell="C6" sqref="C6"/>
      <selection pane="bottomLeft" activeCell="C6" sqref="C6"/>
      <selection pane="bottomRight" activeCell="C7" sqref="C7"/>
    </sheetView>
  </sheetViews>
  <sheetFormatPr defaultRowHeight="14.5"/>
  <cols>
    <col min="1" max="1" width="3.54296875" customWidth="1"/>
    <col min="2" max="2" width="20.1796875" customWidth="1"/>
  </cols>
  <sheetData>
    <row r="1" spans="2:8">
      <c r="B1" s="182" t="s">
        <v>295</v>
      </c>
    </row>
    <row r="2" spans="2:8">
      <c r="B2" s="84" t="s">
        <v>522</v>
      </c>
      <c r="C2" s="153"/>
      <c r="D2" s="153"/>
    </row>
    <row r="3" spans="2:8">
      <c r="B3" s="83" t="s">
        <v>523</v>
      </c>
      <c r="C3" s="189"/>
      <c r="D3" s="153"/>
      <c r="E3" s="75"/>
      <c r="F3" s="75"/>
    </row>
    <row r="4" spans="2:8">
      <c r="B4" s="153"/>
      <c r="C4" s="153"/>
      <c r="D4" s="153"/>
      <c r="E4" s="75"/>
      <c r="F4" s="75"/>
    </row>
    <row r="5" spans="2:8">
      <c r="B5" s="153"/>
      <c r="C5" s="153"/>
      <c r="H5" s="67" t="s">
        <v>128</v>
      </c>
    </row>
    <row r="6" spans="2:8">
      <c r="B6" s="68" t="s">
        <v>296</v>
      </c>
      <c r="C6" s="69">
        <v>2013</v>
      </c>
      <c r="D6" s="69">
        <v>2014</v>
      </c>
      <c r="E6" s="186">
        <v>2015</v>
      </c>
      <c r="F6" s="186">
        <v>2016</v>
      </c>
      <c r="G6" s="186">
        <v>2017</v>
      </c>
    </row>
    <row r="7" spans="2:8">
      <c r="B7" s="70" t="s">
        <v>297</v>
      </c>
      <c r="C7" s="88">
        <v>5899021</v>
      </c>
      <c r="D7" s="88">
        <v>6157961</v>
      </c>
      <c r="E7" s="191">
        <v>6156564</v>
      </c>
      <c r="F7" s="191">
        <v>6154383</v>
      </c>
      <c r="G7" s="191">
        <v>6172567</v>
      </c>
    </row>
    <row r="8" spans="2:8">
      <c r="B8" s="72" t="s">
        <v>298</v>
      </c>
      <c r="C8" s="152">
        <v>0</v>
      </c>
      <c r="D8" s="152">
        <v>0</v>
      </c>
      <c r="E8" s="152">
        <v>0</v>
      </c>
      <c r="F8" s="152">
        <v>0</v>
      </c>
      <c r="G8" s="152">
        <v>0</v>
      </c>
    </row>
    <row r="9" spans="2:8">
      <c r="B9" s="72" t="s">
        <v>299</v>
      </c>
      <c r="C9" s="152">
        <v>936183</v>
      </c>
      <c r="D9" s="152">
        <v>1023217</v>
      </c>
      <c r="E9" s="152">
        <v>1023136</v>
      </c>
      <c r="F9" s="152">
        <v>1033715</v>
      </c>
      <c r="G9" s="152">
        <v>1045648</v>
      </c>
    </row>
    <row r="10" spans="2:8">
      <c r="B10" s="72" t="s">
        <v>300</v>
      </c>
      <c r="C10" s="152">
        <v>447728</v>
      </c>
      <c r="D10" s="152">
        <v>456231</v>
      </c>
      <c r="E10" s="152">
        <v>456660</v>
      </c>
      <c r="F10" s="152">
        <v>442056</v>
      </c>
      <c r="G10" s="152">
        <v>442937</v>
      </c>
    </row>
    <row r="11" spans="2:8">
      <c r="B11" s="72" t="s">
        <v>301</v>
      </c>
      <c r="C11" s="152">
        <v>380563</v>
      </c>
      <c r="D11" s="152">
        <v>376112</v>
      </c>
      <c r="E11" s="152">
        <v>376682</v>
      </c>
      <c r="F11" s="152">
        <v>377827</v>
      </c>
      <c r="G11" s="152">
        <v>379515</v>
      </c>
    </row>
    <row r="12" spans="2:8">
      <c r="B12" s="72" t="s">
        <v>302</v>
      </c>
      <c r="C12" s="152">
        <v>197312</v>
      </c>
      <c r="D12" s="152">
        <v>213599</v>
      </c>
      <c r="E12" s="152">
        <v>212576</v>
      </c>
      <c r="F12" s="152">
        <v>211857</v>
      </c>
      <c r="G12" s="152">
        <v>211264</v>
      </c>
    </row>
    <row r="13" spans="2:8">
      <c r="B13" s="72" t="s">
        <v>303</v>
      </c>
      <c r="C13" s="152">
        <v>425808</v>
      </c>
      <c r="D13" s="152">
        <v>433999</v>
      </c>
      <c r="E13" s="152">
        <v>434304</v>
      </c>
      <c r="F13" s="152">
        <v>434045</v>
      </c>
      <c r="G13" s="152">
        <v>434321</v>
      </c>
    </row>
    <row r="14" spans="2:8">
      <c r="B14" s="72" t="s">
        <v>304</v>
      </c>
      <c r="C14" s="152">
        <v>250948</v>
      </c>
      <c r="D14" s="152">
        <v>251324</v>
      </c>
      <c r="E14" s="152">
        <v>251249</v>
      </c>
      <c r="F14" s="152">
        <v>251439</v>
      </c>
      <c r="G14" s="152">
        <v>251676</v>
      </c>
    </row>
    <row r="15" spans="2:8">
      <c r="B15" s="72" t="s">
        <v>305</v>
      </c>
      <c r="C15" s="152">
        <v>422856</v>
      </c>
      <c r="D15" s="152">
        <v>423276</v>
      </c>
      <c r="E15" s="152">
        <v>423346</v>
      </c>
      <c r="F15" s="152">
        <v>422798</v>
      </c>
      <c r="G15" s="152">
        <v>423174</v>
      </c>
    </row>
    <row r="16" spans="2:8">
      <c r="B16" s="72" t="s">
        <v>306</v>
      </c>
      <c r="C16" s="152">
        <v>403582</v>
      </c>
      <c r="D16" s="152">
        <v>418149</v>
      </c>
      <c r="E16" s="152">
        <v>418002</v>
      </c>
      <c r="F16" s="152">
        <v>418547</v>
      </c>
      <c r="G16" s="152">
        <v>419533</v>
      </c>
    </row>
    <row r="17" spans="2:7">
      <c r="B17" s="72" t="s">
        <v>307</v>
      </c>
      <c r="C17" s="152">
        <v>394333</v>
      </c>
      <c r="D17" s="152">
        <v>417226</v>
      </c>
      <c r="E17" s="152">
        <v>416820</v>
      </c>
      <c r="F17" s="152">
        <v>416787</v>
      </c>
      <c r="G17" s="152">
        <v>416813</v>
      </c>
    </row>
    <row r="18" spans="2:7">
      <c r="B18" s="72" t="s">
        <v>308</v>
      </c>
      <c r="C18" s="152">
        <v>638405</v>
      </c>
      <c r="D18" s="152">
        <v>716387</v>
      </c>
      <c r="E18" s="152">
        <v>716826</v>
      </c>
      <c r="F18" s="152">
        <v>719453</v>
      </c>
      <c r="G18" s="152">
        <v>722248</v>
      </c>
    </row>
    <row r="19" spans="2:7">
      <c r="B19" s="72" t="s">
        <v>309</v>
      </c>
      <c r="C19" s="152">
        <v>413538</v>
      </c>
      <c r="D19" s="152">
        <v>415929</v>
      </c>
      <c r="E19" s="152">
        <v>415260</v>
      </c>
      <c r="F19" s="152">
        <v>414598</v>
      </c>
      <c r="G19" s="152">
        <v>414279</v>
      </c>
    </row>
    <row r="20" spans="2:7">
      <c r="B20" s="72" t="s">
        <v>310</v>
      </c>
      <c r="C20" s="152">
        <v>401031</v>
      </c>
      <c r="D20" s="152">
        <v>426157</v>
      </c>
      <c r="E20" s="152">
        <v>425578</v>
      </c>
      <c r="F20" s="152">
        <v>424913</v>
      </c>
      <c r="G20" s="152">
        <v>424643</v>
      </c>
    </row>
    <row r="21" spans="2:7">
      <c r="B21" s="72" t="s">
        <v>311</v>
      </c>
      <c r="C21" s="152">
        <v>586734</v>
      </c>
      <c r="D21" s="152">
        <v>586355</v>
      </c>
      <c r="E21" s="152">
        <v>586125</v>
      </c>
      <c r="F21" s="152">
        <v>586348</v>
      </c>
      <c r="G21" s="152">
        <v>586516</v>
      </c>
    </row>
    <row r="22" spans="2:7">
      <c r="B22" s="153"/>
      <c r="C22" s="153"/>
      <c r="D22" s="153"/>
      <c r="E22" s="294"/>
      <c r="F22" s="294"/>
      <c r="G22" s="294"/>
    </row>
    <row r="23" spans="2:7">
      <c r="B23" s="153"/>
      <c r="C23" s="153"/>
      <c r="D23" s="153"/>
      <c r="E23" s="294"/>
      <c r="F23" s="294"/>
      <c r="G23" s="294"/>
    </row>
    <row r="24" spans="2:7">
      <c r="B24" s="68" t="s">
        <v>312</v>
      </c>
      <c r="C24" s="69">
        <v>2013</v>
      </c>
      <c r="D24" s="69">
        <v>2014</v>
      </c>
      <c r="E24" s="186">
        <v>2015</v>
      </c>
      <c r="F24" s="186">
        <v>2016</v>
      </c>
      <c r="G24" s="186">
        <v>2017</v>
      </c>
    </row>
    <row r="25" spans="2:7">
      <c r="B25" s="70" t="s">
        <v>297</v>
      </c>
      <c r="C25" s="88">
        <f t="shared" ref="C25:D27" si="0">+C7</f>
        <v>5899021</v>
      </c>
      <c r="D25" s="88">
        <f t="shared" si="0"/>
        <v>6157961</v>
      </c>
      <c r="E25" s="191">
        <f t="shared" ref="E25:F25" si="1">+E7</f>
        <v>6156564</v>
      </c>
      <c r="F25" s="191">
        <f t="shared" si="1"/>
        <v>6154383</v>
      </c>
      <c r="G25" s="191">
        <f t="shared" ref="G25" si="2">+G7</f>
        <v>6172567</v>
      </c>
    </row>
    <row r="26" spans="2:7">
      <c r="B26" s="72" t="s">
        <v>313</v>
      </c>
      <c r="C26" s="87">
        <f t="shared" si="0"/>
        <v>0</v>
      </c>
      <c r="D26" s="87">
        <f t="shared" si="0"/>
        <v>0</v>
      </c>
      <c r="E26" s="87">
        <f t="shared" ref="E26:F26" si="3">+E8</f>
        <v>0</v>
      </c>
      <c r="F26" s="87">
        <f t="shared" si="3"/>
        <v>0</v>
      </c>
      <c r="G26" s="87">
        <f t="shared" ref="G26" si="4">+G8</f>
        <v>0</v>
      </c>
    </row>
    <row r="27" spans="2:7">
      <c r="B27" s="72" t="s">
        <v>314</v>
      </c>
      <c r="C27" s="87">
        <f t="shared" si="0"/>
        <v>936183</v>
      </c>
      <c r="D27" s="87">
        <f t="shared" si="0"/>
        <v>1023217</v>
      </c>
      <c r="E27" s="87">
        <f t="shared" ref="E27:F27" si="5">+E9</f>
        <v>1023136</v>
      </c>
      <c r="F27" s="87">
        <f t="shared" si="5"/>
        <v>1033715</v>
      </c>
      <c r="G27" s="87">
        <f t="shared" ref="G27" si="6">+G9</f>
        <v>1045648</v>
      </c>
    </row>
    <row r="28" spans="2:7">
      <c r="B28" s="72" t="s">
        <v>315</v>
      </c>
      <c r="C28" s="87">
        <f>+C10+C11</f>
        <v>828291</v>
      </c>
      <c r="D28" s="87">
        <f>+D10+D11</f>
        <v>832343</v>
      </c>
      <c r="E28" s="87">
        <f>+E10+E11</f>
        <v>833342</v>
      </c>
      <c r="F28" s="87">
        <f>+F10+F11</f>
        <v>819883</v>
      </c>
      <c r="G28" s="87">
        <f>+G10+G11</f>
        <v>822452</v>
      </c>
    </row>
    <row r="29" spans="2:7">
      <c r="B29" s="72" t="s">
        <v>316</v>
      </c>
      <c r="C29" s="87">
        <f>+C12+C13</f>
        <v>623120</v>
      </c>
      <c r="D29" s="87">
        <f>+D12+D13</f>
        <v>647598</v>
      </c>
      <c r="E29" s="87">
        <f>+E12+E13</f>
        <v>646880</v>
      </c>
      <c r="F29" s="87">
        <f>+F12+F13</f>
        <v>645902</v>
      </c>
      <c r="G29" s="87">
        <f>+G12+G13</f>
        <v>645585</v>
      </c>
    </row>
    <row r="30" spans="2:7">
      <c r="B30" s="72" t="s">
        <v>317</v>
      </c>
      <c r="C30" s="87">
        <f>+C14+C15+C16</f>
        <v>1077386</v>
      </c>
      <c r="D30" s="87">
        <f>+D14+D15+D16</f>
        <v>1092749</v>
      </c>
      <c r="E30" s="87">
        <f>+E14+E15+E16</f>
        <v>1092597</v>
      </c>
      <c r="F30" s="87">
        <f>+F14+F15+F16</f>
        <v>1092784</v>
      </c>
      <c r="G30" s="87">
        <f>+G14+G15+G16</f>
        <v>1094383</v>
      </c>
    </row>
    <row r="31" spans="2:7">
      <c r="B31" s="72" t="s">
        <v>318</v>
      </c>
      <c r="C31" s="87">
        <f>+C17+C18</f>
        <v>1032738</v>
      </c>
      <c r="D31" s="87">
        <f>+D17+D18</f>
        <v>1133613</v>
      </c>
      <c r="E31" s="87">
        <f>+E17+E18</f>
        <v>1133646</v>
      </c>
      <c r="F31" s="87">
        <f>+F17+F18</f>
        <v>1136240</v>
      </c>
      <c r="G31" s="87">
        <f>+G17+G18</f>
        <v>1139061</v>
      </c>
    </row>
    <row r="32" spans="2:7">
      <c r="B32" s="72" t="s">
        <v>319</v>
      </c>
      <c r="C32" s="87">
        <f>+C19+C20</f>
        <v>814569</v>
      </c>
      <c r="D32" s="87">
        <f>+D19+D20</f>
        <v>842086</v>
      </c>
      <c r="E32" s="87">
        <f>+E19+E20</f>
        <v>840838</v>
      </c>
      <c r="F32" s="87">
        <f>+F19+F20</f>
        <v>839511</v>
      </c>
      <c r="G32" s="87">
        <f>+G19+G20</f>
        <v>838922</v>
      </c>
    </row>
    <row r="33" spans="2:7">
      <c r="B33" s="72" t="s">
        <v>320</v>
      </c>
      <c r="C33" s="87">
        <f>+C21</f>
        <v>586734</v>
      </c>
      <c r="D33" s="87">
        <f>+D21</f>
        <v>586355</v>
      </c>
      <c r="E33" s="87">
        <f>+E21</f>
        <v>586125</v>
      </c>
      <c r="F33" s="87">
        <f>+F21</f>
        <v>586348</v>
      </c>
      <c r="G33" s="87">
        <f>+G21</f>
        <v>586516</v>
      </c>
    </row>
    <row r="34" spans="2:7">
      <c r="B34" s="153"/>
      <c r="C34" s="153"/>
      <c r="D34" s="153"/>
    </row>
    <row r="35" spans="2:7">
      <c r="B35" s="153"/>
      <c r="C35" s="153"/>
      <c r="D35" s="153"/>
    </row>
    <row r="36" spans="2:7">
      <c r="B36" s="75" t="s">
        <v>524</v>
      </c>
      <c r="C36" s="130" t="s">
        <v>1052</v>
      </c>
      <c r="D36" s="153"/>
    </row>
    <row r="37" spans="2:7">
      <c r="B37" s="153"/>
      <c r="C37" s="192" t="s">
        <v>659</v>
      </c>
      <c r="D37" s="153"/>
    </row>
    <row r="38" spans="2:7">
      <c r="B38" s="153"/>
      <c r="C38" s="153"/>
      <c r="D38" s="153"/>
    </row>
    <row r="39" spans="2:7">
      <c r="B39" s="153"/>
      <c r="C39" s="130" t="s">
        <v>1050</v>
      </c>
      <c r="D39" s="153"/>
    </row>
    <row r="40" spans="2:7">
      <c r="B40" s="153"/>
      <c r="C40" s="192" t="s">
        <v>525</v>
      </c>
      <c r="D40" s="153"/>
    </row>
    <row r="41" spans="2:7">
      <c r="B41" s="153"/>
      <c r="C41" s="153"/>
      <c r="D41" s="153"/>
    </row>
    <row r="42" spans="2:7">
      <c r="B42" s="153" t="s">
        <v>448</v>
      </c>
      <c r="C42" s="294" t="s">
        <v>1051</v>
      </c>
      <c r="D42" s="153"/>
    </row>
    <row r="43" spans="2:7">
      <c r="B43" s="153"/>
      <c r="C43" s="294" t="s">
        <v>972</v>
      </c>
      <c r="D43" s="153"/>
    </row>
  </sheetData>
  <hyperlinks>
    <hyperlink ref="B1" location="'NČI 2014+ v14 '!N92" display="zpět" xr:uid="{00000000-0004-0000-5300-000000000000}"/>
    <hyperlink ref="C40" r:id="rId1" xr:uid="{00000000-0004-0000-5300-000001000000}"/>
    <hyperlink ref="C37" r:id="rId2" xr:uid="{00000000-0004-0000-5300-000002000000}"/>
  </hyperlinks>
  <pageMargins left="0.7" right="0.7" top="0.78740157499999996" bottom="0.78740157499999996" header="0.3" footer="0.3"/>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dimension ref="B1:Q16"/>
  <sheetViews>
    <sheetView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RowHeight="14.5"/>
  <cols>
    <col min="1" max="1" width="3.26953125" customWidth="1"/>
    <col min="2" max="2" width="17.1796875" customWidth="1"/>
  </cols>
  <sheetData>
    <row r="1" spans="2:17">
      <c r="B1" s="182" t="s">
        <v>295</v>
      </c>
    </row>
    <row r="2" spans="2:17">
      <c r="B2" s="66" t="s">
        <v>600</v>
      </c>
      <c r="C2" s="153"/>
      <c r="D2" s="153"/>
      <c r="E2" s="153"/>
      <c r="F2" s="153"/>
      <c r="G2" s="153"/>
      <c r="H2" s="153"/>
      <c r="I2" s="153"/>
      <c r="J2" s="153"/>
      <c r="K2" s="153"/>
      <c r="L2" s="153"/>
      <c r="M2" s="153"/>
    </row>
    <row r="3" spans="2:17">
      <c r="B3" s="83" t="s">
        <v>660</v>
      </c>
      <c r="C3" s="83"/>
      <c r="D3" s="83"/>
      <c r="E3" s="153"/>
      <c r="F3" s="153"/>
      <c r="G3" s="153"/>
      <c r="H3" s="153"/>
      <c r="I3" s="153"/>
      <c r="J3" s="153"/>
      <c r="K3" s="153"/>
      <c r="L3" s="153"/>
      <c r="M3" s="153"/>
    </row>
    <row r="4" spans="2:17">
      <c r="B4" s="153"/>
      <c r="C4" s="153"/>
      <c r="D4" s="153"/>
      <c r="E4" s="153"/>
      <c r="F4" s="153"/>
      <c r="G4" s="153"/>
      <c r="H4" s="153"/>
      <c r="I4" s="153"/>
      <c r="J4" s="153"/>
      <c r="K4" s="153"/>
      <c r="L4" s="153"/>
      <c r="Q4" s="67" t="s">
        <v>128</v>
      </c>
    </row>
    <row r="5" spans="2:17">
      <c r="B5" s="68"/>
      <c r="C5" s="69">
        <v>2004</v>
      </c>
      <c r="D5" s="69">
        <v>2005</v>
      </c>
      <c r="E5" s="69">
        <v>2006</v>
      </c>
      <c r="F5" s="69">
        <v>2007</v>
      </c>
      <c r="G5" s="69">
        <v>2008</v>
      </c>
      <c r="H5" s="69">
        <v>2009</v>
      </c>
      <c r="I5" s="69">
        <v>2010</v>
      </c>
      <c r="J5" s="69">
        <v>2011</v>
      </c>
      <c r="K5" s="69">
        <v>2012</v>
      </c>
      <c r="L5" s="69">
        <v>2013</v>
      </c>
      <c r="M5" s="69">
        <v>2014</v>
      </c>
      <c r="N5" s="186">
        <v>2015</v>
      </c>
      <c r="O5" s="186">
        <v>2016</v>
      </c>
      <c r="P5" s="186">
        <v>2017</v>
      </c>
    </row>
    <row r="6" spans="2:17">
      <c r="B6" s="70" t="s">
        <v>297</v>
      </c>
      <c r="C6" s="88">
        <v>1076</v>
      </c>
      <c r="D6" s="88">
        <v>1501</v>
      </c>
      <c r="E6" s="88">
        <v>1377</v>
      </c>
      <c r="F6" s="88">
        <v>1089</v>
      </c>
      <c r="G6" s="88">
        <v>1028</v>
      </c>
      <c r="H6" s="88">
        <v>1023</v>
      </c>
      <c r="I6" s="88">
        <v>1037</v>
      </c>
      <c r="J6" s="88">
        <v>1248</v>
      </c>
      <c r="K6" s="88">
        <v>1201</v>
      </c>
      <c r="L6" s="88">
        <v>1343</v>
      </c>
      <c r="M6" s="88">
        <v>1241</v>
      </c>
      <c r="N6" s="191">
        <v>1219</v>
      </c>
      <c r="O6" s="191">
        <v>1237</v>
      </c>
      <c r="P6" s="191">
        <v>1234</v>
      </c>
    </row>
    <row r="7" spans="2:17">
      <c r="B7" s="153"/>
    </row>
    <row r="8" spans="2:17">
      <c r="B8" s="153"/>
    </row>
    <row r="9" spans="2:17">
      <c r="B9" s="153"/>
    </row>
    <row r="10" spans="2:17">
      <c r="B10" s="75" t="s">
        <v>444</v>
      </c>
      <c r="C10" s="153" t="s">
        <v>198</v>
      </c>
      <c r="D10" s="153"/>
      <c r="E10" s="153"/>
      <c r="F10" s="153"/>
      <c r="G10" s="153"/>
      <c r="H10" s="153"/>
      <c r="I10" s="153"/>
      <c r="J10" s="153"/>
      <c r="K10" s="153"/>
      <c r="L10" s="153"/>
      <c r="M10" s="153"/>
    </row>
    <row r="11" spans="2:17">
      <c r="B11" s="153" t="s">
        <v>445</v>
      </c>
      <c r="C11" s="294" t="s">
        <v>713</v>
      </c>
      <c r="D11" s="153"/>
      <c r="E11" s="153"/>
      <c r="F11" s="153"/>
      <c r="G11" s="153"/>
      <c r="H11" s="153"/>
      <c r="I11" s="153"/>
      <c r="J11" s="153"/>
      <c r="K11" s="153"/>
      <c r="L11" s="153"/>
      <c r="M11" s="153"/>
    </row>
    <row r="12" spans="2:17">
      <c r="B12" s="153"/>
      <c r="C12" s="66"/>
      <c r="D12" s="153"/>
      <c r="E12" s="153"/>
      <c r="F12" s="153"/>
      <c r="G12" s="153"/>
      <c r="H12" s="153"/>
      <c r="I12" s="153"/>
      <c r="J12" s="153"/>
      <c r="K12" s="153"/>
      <c r="L12" s="153"/>
      <c r="M12" s="153"/>
    </row>
    <row r="13" spans="2:17">
      <c r="B13" s="153" t="s">
        <v>447</v>
      </c>
      <c r="C13" s="182" t="s">
        <v>661</v>
      </c>
      <c r="D13" s="153"/>
      <c r="E13" s="153"/>
      <c r="F13" s="153"/>
      <c r="G13" s="153"/>
      <c r="H13" s="153"/>
      <c r="I13" s="153"/>
      <c r="J13" s="153"/>
      <c r="K13" s="153"/>
      <c r="L13" s="153"/>
      <c r="M13" s="153"/>
    </row>
    <row r="14" spans="2:17">
      <c r="B14" s="153" t="s">
        <v>329</v>
      </c>
      <c r="C14" s="294" t="s">
        <v>1044</v>
      </c>
      <c r="D14" s="153"/>
      <c r="E14" s="153"/>
      <c r="F14" s="153"/>
      <c r="G14" s="153"/>
      <c r="H14" s="153"/>
      <c r="I14" s="153"/>
      <c r="J14" s="153"/>
      <c r="K14" s="153"/>
      <c r="L14" s="153"/>
      <c r="M14" s="153"/>
    </row>
    <row r="16" spans="2:17">
      <c r="B16" s="294" t="s">
        <v>928</v>
      </c>
      <c r="C16" s="294" t="s">
        <v>973</v>
      </c>
    </row>
  </sheetData>
  <hyperlinks>
    <hyperlink ref="B1" location="'NČI 2014+ v14 '!N94" display="zpět" xr:uid="{00000000-0004-0000-5400-000000000000}"/>
    <hyperlink ref="C13" r:id="rId1" xr:uid="{00000000-0004-0000-5400-000001000000}"/>
  </hyperlink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R43"/>
  <sheetViews>
    <sheetView workbookViewId="0">
      <pane xSplit="2" ySplit="5" topLeftCell="C6" activePane="bottomRight" state="frozen"/>
      <selection pane="topRight" activeCell="C1" sqref="C1"/>
      <selection pane="bottomLeft" activeCell="A6" sqref="A6"/>
      <selection pane="bottomRight" activeCell="C6" sqref="C6"/>
    </sheetView>
  </sheetViews>
  <sheetFormatPr defaultColWidth="9.1796875" defaultRowHeight="14.5"/>
  <cols>
    <col min="1" max="1" width="4.453125" style="294" customWidth="1"/>
    <col min="2" max="2" width="25.453125" style="294" customWidth="1"/>
    <col min="3" max="16384" width="9.1796875" style="294"/>
  </cols>
  <sheetData>
    <row r="1" spans="2:18">
      <c r="B1" s="182" t="s">
        <v>295</v>
      </c>
    </row>
    <row r="2" spans="2:18">
      <c r="B2" s="190" t="s">
        <v>603</v>
      </c>
    </row>
    <row r="3" spans="2:18">
      <c r="B3" s="189" t="s">
        <v>604</v>
      </c>
      <c r="C3" s="189"/>
      <c r="D3" s="189"/>
      <c r="E3" s="189"/>
      <c r="F3" s="189"/>
      <c r="G3" s="189"/>
      <c r="H3" s="188"/>
      <c r="I3" s="188"/>
      <c r="J3" s="188"/>
    </row>
    <row r="4" spans="2:18">
      <c r="P4" s="184" t="s">
        <v>18</v>
      </c>
    </row>
    <row r="5" spans="2:18">
      <c r="B5" s="296" t="s">
        <v>296</v>
      </c>
      <c r="C5" s="186">
        <v>2005</v>
      </c>
      <c r="D5" s="186">
        <v>2006</v>
      </c>
      <c r="E5" s="186">
        <v>2007</v>
      </c>
      <c r="F5" s="186">
        <v>2008</v>
      </c>
      <c r="G5" s="186">
        <v>2009</v>
      </c>
      <c r="H5" s="186">
        <v>2010</v>
      </c>
      <c r="I5" s="186">
        <v>2011</v>
      </c>
      <c r="J5" s="186">
        <v>2012</v>
      </c>
      <c r="K5" s="186">
        <v>2013</v>
      </c>
      <c r="L5" s="186">
        <v>2014</v>
      </c>
      <c r="M5" s="186">
        <v>2015</v>
      </c>
      <c r="N5" s="186">
        <v>2016</v>
      </c>
      <c r="O5" s="186">
        <v>2017</v>
      </c>
      <c r="R5"/>
    </row>
    <row r="6" spans="2:18">
      <c r="B6" s="297" t="s">
        <v>297</v>
      </c>
      <c r="C6" s="127">
        <v>2.7149532258994395</v>
      </c>
      <c r="D6" s="127">
        <v>3.1248186457933262</v>
      </c>
      <c r="E6" s="127">
        <v>3.7791165316299864</v>
      </c>
      <c r="F6" s="127">
        <v>4.1802077316718673</v>
      </c>
      <c r="G6" s="127">
        <v>4.1164052315388115</v>
      </c>
      <c r="H6" s="127">
        <v>4.028294551195934</v>
      </c>
      <c r="I6" s="127">
        <v>4.1326474033227534</v>
      </c>
      <c r="J6" s="127">
        <v>4.1455003625384821</v>
      </c>
      <c r="K6" s="127">
        <v>4.1778110252264486</v>
      </c>
      <c r="L6" s="127">
        <v>4.2641419017818381</v>
      </c>
      <c r="M6" s="127">
        <v>4.402851169948236</v>
      </c>
      <c r="N6" s="127">
        <v>4.664423820426097</v>
      </c>
      <c r="O6" s="127">
        <v>4.9400497923903313</v>
      </c>
      <c r="P6"/>
      <c r="Q6"/>
      <c r="R6"/>
    </row>
    <row r="7" spans="2:18">
      <c r="B7" s="72" t="s">
        <v>298</v>
      </c>
      <c r="C7" s="141">
        <v>7.6164724401452251</v>
      </c>
      <c r="D7" s="141">
        <v>8.7096823064220459</v>
      </c>
      <c r="E7" s="141">
        <v>10.642877591479889</v>
      </c>
      <c r="F7" s="141">
        <v>11.501762472115477</v>
      </c>
      <c r="G7" s="141">
        <v>11.859080595600091</v>
      </c>
      <c r="H7" s="141">
        <v>11.808141856473092</v>
      </c>
      <c r="I7" s="141">
        <v>12.948994252873563</v>
      </c>
      <c r="J7" s="141">
        <v>13.0508189095109</v>
      </c>
      <c r="K7" s="141">
        <v>12.950922658524245</v>
      </c>
      <c r="L7" s="141">
        <v>13.210608706840477</v>
      </c>
      <c r="M7" s="141">
        <v>13.523857764691124</v>
      </c>
      <c r="N7" s="141">
        <v>14.389914002880108</v>
      </c>
      <c r="O7" s="141">
        <v>15.068832835205209</v>
      </c>
      <c r="P7"/>
      <c r="Q7"/>
      <c r="R7"/>
    </row>
    <row r="8" spans="2:18">
      <c r="B8" s="72" t="s">
        <v>299</v>
      </c>
      <c r="C8" s="141">
        <v>3.0484203545783295</v>
      </c>
      <c r="D8" s="141">
        <v>3.6237272963972043</v>
      </c>
      <c r="E8" s="141">
        <v>4.183047976123019</v>
      </c>
      <c r="F8" s="141">
        <v>4.8853042721527986</v>
      </c>
      <c r="G8" s="141">
        <v>4.6884531310995383</v>
      </c>
      <c r="H8" s="141">
        <v>4.56585015707783</v>
      </c>
      <c r="I8" s="141">
        <v>4.496207043448015</v>
      </c>
      <c r="J8" s="141">
        <v>4.397685119242988</v>
      </c>
      <c r="K8" s="141">
        <v>4.4420180352842893</v>
      </c>
      <c r="L8" s="141">
        <v>4.5510564518029737</v>
      </c>
      <c r="M8" s="141">
        <v>4.6486634772201771</v>
      </c>
      <c r="N8" s="141">
        <v>4.8406177230164413</v>
      </c>
      <c r="O8" s="141">
        <v>5.1076475001755623</v>
      </c>
      <c r="P8"/>
      <c r="Q8"/>
      <c r="R8"/>
    </row>
    <row r="9" spans="2:18">
      <c r="B9" s="72" t="s">
        <v>300</v>
      </c>
      <c r="C9" s="141">
        <v>1.6877307786659361</v>
      </c>
      <c r="D9" s="141">
        <v>1.9974412942098965</v>
      </c>
      <c r="E9" s="141">
        <v>2.3956833169104828</v>
      </c>
      <c r="F9" s="141">
        <v>2.6024314504469395</v>
      </c>
      <c r="G9" s="141">
        <v>2.4174969379417637</v>
      </c>
      <c r="H9" s="141">
        <v>2.354291332788482</v>
      </c>
      <c r="I9" s="141">
        <v>2.3413158780013141</v>
      </c>
      <c r="J9" s="141">
        <v>2.330779706916783</v>
      </c>
      <c r="K9" s="141">
        <v>2.3872833187007525</v>
      </c>
      <c r="L9" s="141">
        <v>2.4111093676447513</v>
      </c>
      <c r="M9" s="141">
        <v>2.5696341054255498</v>
      </c>
      <c r="N9" s="141">
        <v>2.7536780936219243</v>
      </c>
      <c r="O9" s="141">
        <v>2.9997063399333954</v>
      </c>
      <c r="P9"/>
      <c r="Q9"/>
      <c r="R9"/>
    </row>
    <row r="10" spans="2:18">
      <c r="B10" s="72" t="s">
        <v>301</v>
      </c>
      <c r="C10" s="141">
        <v>2.3944387229660142</v>
      </c>
      <c r="D10" s="141">
        <v>2.7828620993729904</v>
      </c>
      <c r="E10" s="141">
        <v>3.7403265879367069</v>
      </c>
      <c r="F10" s="141">
        <v>4.8515958688755978</v>
      </c>
      <c r="G10" s="141">
        <v>4.8196858338448196</v>
      </c>
      <c r="H10" s="141">
        <v>4.4008775533393347</v>
      </c>
      <c r="I10" s="141">
        <v>4.177649818351644</v>
      </c>
      <c r="J10" s="141">
        <v>4.1673724041230198</v>
      </c>
      <c r="K10" s="141">
        <v>4.3883801914314464</v>
      </c>
      <c r="L10" s="141">
        <v>4.5134692926556577</v>
      </c>
      <c r="M10" s="141">
        <v>4.7352137297612273</v>
      </c>
      <c r="N10" s="141">
        <v>5.0690511536753258</v>
      </c>
      <c r="O10" s="141">
        <v>5.4197887110547915</v>
      </c>
      <c r="P10"/>
      <c r="Q10"/>
      <c r="R10"/>
    </row>
    <row r="11" spans="2:18">
      <c r="B11" s="72" t="s">
        <v>302</v>
      </c>
      <c r="C11" s="141">
        <v>4.744736651833545</v>
      </c>
      <c r="D11" s="141">
        <v>5.2773783494527287</v>
      </c>
      <c r="E11" s="141">
        <v>6.3161695110408562</v>
      </c>
      <c r="F11" s="141">
        <v>6.5891058128487723</v>
      </c>
      <c r="G11" s="141">
        <v>6.38514348125707</v>
      </c>
      <c r="H11" s="141">
        <v>6.3806742040826956</v>
      </c>
      <c r="I11" s="141">
        <v>6.4027839625286562</v>
      </c>
      <c r="J11" s="141">
        <v>6.0942709610706398</v>
      </c>
      <c r="K11" s="141">
        <v>6.2782001205425084</v>
      </c>
      <c r="L11" s="141">
        <v>6.3058608119802333</v>
      </c>
      <c r="M11" s="141">
        <v>6.4040318573136172</v>
      </c>
      <c r="N11" s="141">
        <v>6.5358265739732895</v>
      </c>
      <c r="O11" s="141">
        <v>6.7497277517366392</v>
      </c>
      <c r="P11"/>
      <c r="Q11"/>
      <c r="R11"/>
    </row>
    <row r="12" spans="2:18">
      <c r="B12" s="72" t="s">
        <v>303</v>
      </c>
      <c r="C12" s="141">
        <v>2.6883777772108659</v>
      </c>
      <c r="D12" s="141">
        <v>3.1989699549962647</v>
      </c>
      <c r="E12" s="141">
        <v>3.9766356264587697</v>
      </c>
      <c r="F12" s="141">
        <v>4.2411032060400222</v>
      </c>
      <c r="G12" s="141">
        <v>3.8261273047770978</v>
      </c>
      <c r="H12" s="141">
        <v>3.6574586296192186</v>
      </c>
      <c r="I12" s="141">
        <v>3.6963815145901218</v>
      </c>
      <c r="J12" s="141">
        <v>3.6843645828797582</v>
      </c>
      <c r="K12" s="141">
        <v>3.8200504169090559</v>
      </c>
      <c r="L12" s="141">
        <v>3.868820785172312</v>
      </c>
      <c r="M12" s="141">
        <v>3.9634138930952592</v>
      </c>
      <c r="N12" s="141">
        <v>4.0898393794810426</v>
      </c>
      <c r="O12" s="141">
        <v>4.259999025673503</v>
      </c>
      <c r="P12"/>
      <c r="Q12"/>
      <c r="R12"/>
    </row>
    <row r="13" spans="2:18">
      <c r="B13" s="72" t="s">
        <v>304</v>
      </c>
      <c r="C13" s="141">
        <v>2.7212485811048617</v>
      </c>
      <c r="D13" s="141">
        <v>3.0521804937159622</v>
      </c>
      <c r="E13" s="141">
        <v>3.5230027560905914</v>
      </c>
      <c r="F13" s="141">
        <v>3.9604413193848971</v>
      </c>
      <c r="G13" s="141">
        <v>3.9425821190951811</v>
      </c>
      <c r="H13" s="141">
        <v>3.8132299257629412</v>
      </c>
      <c r="I13" s="141">
        <v>3.7984496124031009</v>
      </c>
      <c r="J13" s="141">
        <v>3.7857335029662966</v>
      </c>
      <c r="K13" s="141">
        <v>3.834622636562405</v>
      </c>
      <c r="L13" s="141">
        <v>3.8846897922073778</v>
      </c>
      <c r="M13" s="141">
        <v>4.0701575610898937</v>
      </c>
      <c r="N13" s="141">
        <v>4.2450004085004407</v>
      </c>
      <c r="O13" s="141">
        <v>4.4844776795830503</v>
      </c>
      <c r="P13"/>
      <c r="Q13"/>
      <c r="R13"/>
    </row>
    <row r="14" spans="2:18">
      <c r="B14" s="72" t="s">
        <v>305</v>
      </c>
      <c r="C14" s="141">
        <v>2.0595658389986284</v>
      </c>
      <c r="D14" s="141">
        <v>2.4244828006542427</v>
      </c>
      <c r="E14" s="141">
        <v>2.8090660833158276</v>
      </c>
      <c r="F14" s="141">
        <v>2.9786121330159414</v>
      </c>
      <c r="G14" s="141">
        <v>2.7496293303415209</v>
      </c>
      <c r="H14" s="141">
        <v>2.6672530609964258</v>
      </c>
      <c r="I14" s="141">
        <v>2.5418159232724751</v>
      </c>
      <c r="J14" s="141">
        <v>2.3996918324755039</v>
      </c>
      <c r="K14" s="141">
        <v>2.411991831986795</v>
      </c>
      <c r="L14" s="141">
        <v>2.4050472271070906</v>
      </c>
      <c r="M14" s="141">
        <v>2.4814071281289611</v>
      </c>
      <c r="N14" s="141">
        <v>2.6049193542530555</v>
      </c>
      <c r="O14" s="141">
        <v>2.7705143815245812</v>
      </c>
      <c r="P14"/>
      <c r="Q14"/>
      <c r="R14"/>
    </row>
    <row r="15" spans="2:18">
      <c r="B15" s="72" t="s">
        <v>306</v>
      </c>
      <c r="C15" s="141">
        <v>1.2683192892036741</v>
      </c>
      <c r="D15" s="141">
        <v>1.5105829432142919</v>
      </c>
      <c r="E15" s="141">
        <v>2.0653109112240906</v>
      </c>
      <c r="F15" s="141">
        <v>2.4433941205586343</v>
      </c>
      <c r="G15" s="141">
        <v>2.3186766577124276</v>
      </c>
      <c r="H15" s="141">
        <v>2.3325289463303709</v>
      </c>
      <c r="I15" s="141">
        <v>2.2259401910493772</v>
      </c>
      <c r="J15" s="141">
        <v>2.1522345286964604</v>
      </c>
      <c r="K15" s="141">
        <v>2.1901799470914853</v>
      </c>
      <c r="L15" s="141">
        <v>2.2385024749599127</v>
      </c>
      <c r="M15" s="141">
        <v>2.3270412225927011</v>
      </c>
      <c r="N15" s="141">
        <v>2.5730679750216114</v>
      </c>
      <c r="O15" s="141">
        <v>2.9241593789368689</v>
      </c>
      <c r="P15"/>
      <c r="Q15"/>
      <c r="R15"/>
    </row>
    <row r="16" spans="2:18">
      <c r="B16" s="72" t="s">
        <v>307</v>
      </c>
      <c r="C16" s="141">
        <v>1.2060293636824619</v>
      </c>
      <c r="D16" s="141">
        <v>1.3712632782495677</v>
      </c>
      <c r="E16" s="141">
        <v>1.699316885903009</v>
      </c>
      <c r="F16" s="141">
        <v>1.8957686196064887</v>
      </c>
      <c r="G16" s="141">
        <v>1.6666278311119398</v>
      </c>
      <c r="H16" s="141">
        <v>1.5591689355557758</v>
      </c>
      <c r="I16" s="141">
        <v>1.5378845443872977</v>
      </c>
      <c r="J16" s="141">
        <v>1.5164111602540653</v>
      </c>
      <c r="K16" s="141">
        <v>1.523885309745614</v>
      </c>
      <c r="L16" s="141">
        <v>1.5309034212926191</v>
      </c>
      <c r="M16" s="141">
        <v>1.5800579027430199</v>
      </c>
      <c r="N16" s="141">
        <v>1.657720177934265</v>
      </c>
      <c r="O16" s="141">
        <v>1.820536198508202</v>
      </c>
      <c r="P16"/>
      <c r="Q16"/>
      <c r="R16"/>
    </row>
    <row r="17" spans="2:18">
      <c r="B17" s="72" t="s">
        <v>308</v>
      </c>
      <c r="C17" s="141">
        <v>2.1439225448928569</v>
      </c>
      <c r="D17" s="141">
        <v>2.4707676305865545</v>
      </c>
      <c r="E17" s="141">
        <v>2.8588362994877841</v>
      </c>
      <c r="F17" s="141">
        <v>3.1050101730730004</v>
      </c>
      <c r="G17" s="141">
        <v>3.2045449020064112</v>
      </c>
      <c r="H17" s="141">
        <v>3.1137466288602473</v>
      </c>
      <c r="I17" s="141">
        <v>3.1197457286337373</v>
      </c>
      <c r="J17" s="141">
        <v>3.1395199589269671</v>
      </c>
      <c r="K17" s="141">
        <v>3.2308957180632403</v>
      </c>
      <c r="L17" s="141">
        <v>3.2900968834116466</v>
      </c>
      <c r="M17" s="141">
        <v>3.4353311631667411</v>
      </c>
      <c r="N17" s="141">
        <v>3.6856597998663059</v>
      </c>
      <c r="O17" s="141">
        <v>3.9362512223135937</v>
      </c>
      <c r="P17"/>
      <c r="Q17"/>
      <c r="R17"/>
    </row>
    <row r="18" spans="2:18">
      <c r="B18" s="72" t="s">
        <v>309</v>
      </c>
      <c r="C18" s="141">
        <v>1.1729439061519711</v>
      </c>
      <c r="D18" s="141">
        <v>1.3281887312586147</v>
      </c>
      <c r="E18" s="141">
        <v>1.6083117401147726</v>
      </c>
      <c r="F18" s="141">
        <v>1.5431286470021195</v>
      </c>
      <c r="G18" s="141">
        <v>1.4703110860521367</v>
      </c>
      <c r="H18" s="141">
        <v>1.475031986298488</v>
      </c>
      <c r="I18" s="141">
        <v>1.5290352280947892</v>
      </c>
      <c r="J18" s="141">
        <v>1.5380899579522873</v>
      </c>
      <c r="K18" s="141">
        <v>1.5778903632557877</v>
      </c>
      <c r="L18" s="141">
        <v>1.5903452984139019</v>
      </c>
      <c r="M18" s="141">
        <v>1.6405710882628191</v>
      </c>
      <c r="N18" s="141">
        <v>1.7177110856962572</v>
      </c>
      <c r="O18" s="141">
        <v>1.8043899187906085</v>
      </c>
      <c r="P18"/>
      <c r="Q18"/>
      <c r="R18"/>
    </row>
    <row r="19" spans="2:18">
      <c r="B19" s="72" t="s">
        <v>310</v>
      </c>
      <c r="C19" s="141">
        <v>1.0041650992472999</v>
      </c>
      <c r="D19" s="141">
        <v>1.1182712570718452</v>
      </c>
      <c r="E19" s="141">
        <v>1.2930363248586616</v>
      </c>
      <c r="F19" s="141">
        <v>1.4225277809716408</v>
      </c>
      <c r="G19" s="141">
        <v>1.376044342026455</v>
      </c>
      <c r="H19" s="141">
        <v>1.3605234763136453</v>
      </c>
      <c r="I19" s="141">
        <v>1.3596930546831232</v>
      </c>
      <c r="J19" s="141">
        <v>1.3558099211663233</v>
      </c>
      <c r="K19" s="141">
        <v>1.3650031809708016</v>
      </c>
      <c r="L19" s="141">
        <v>1.3850230922614013</v>
      </c>
      <c r="M19" s="141">
        <v>1.4602959587874311</v>
      </c>
      <c r="N19" s="141">
        <v>1.5141391610044919</v>
      </c>
      <c r="O19" s="141">
        <v>1.6159682774896409</v>
      </c>
      <c r="P19"/>
      <c r="Q19"/>
      <c r="R19"/>
    </row>
    <row r="20" spans="2:18">
      <c r="B20" s="72" t="s">
        <v>311</v>
      </c>
      <c r="C20" s="141">
        <v>1.5460088953275946</v>
      </c>
      <c r="D20" s="141">
        <v>1.6490966869181696</v>
      </c>
      <c r="E20" s="141">
        <v>1.8371113779775454</v>
      </c>
      <c r="F20" s="141">
        <v>2.0392639901460101</v>
      </c>
      <c r="G20" s="141">
        <v>1.8989508350749935</v>
      </c>
      <c r="H20" s="141">
        <v>1.8154469844436223</v>
      </c>
      <c r="I20" s="141">
        <v>1.8515975371623736</v>
      </c>
      <c r="J20" s="141">
        <v>1.8846373966453667</v>
      </c>
      <c r="K20" s="141">
        <v>1.9398738942833382</v>
      </c>
      <c r="L20" s="141">
        <v>1.9647262490186224</v>
      </c>
      <c r="M20" s="141">
        <v>2.0186910033783589</v>
      </c>
      <c r="N20" s="141">
        <v>2.1115334673963262</v>
      </c>
      <c r="O20" s="141">
        <v>2.1921641017475948</v>
      </c>
      <c r="P20"/>
      <c r="Q20"/>
      <c r="R20"/>
    </row>
    <row r="21" spans="2:18">
      <c r="B21" s="80"/>
      <c r="C21" s="112"/>
      <c r="D21" s="112"/>
      <c r="E21" s="112"/>
      <c r="F21" s="112"/>
      <c r="G21" s="112"/>
      <c r="H21" s="112"/>
      <c r="I21" s="112"/>
      <c r="J21" s="112"/>
      <c r="K21" s="112"/>
      <c r="L21" s="112"/>
      <c r="M21" s="112"/>
      <c r="N21" s="112"/>
      <c r="O21" s="112"/>
      <c r="R21"/>
    </row>
    <row r="22" spans="2:18">
      <c r="R22"/>
    </row>
    <row r="23" spans="2:18">
      <c r="B23" s="296" t="s">
        <v>312</v>
      </c>
      <c r="C23" s="186">
        <v>2005</v>
      </c>
      <c r="D23" s="186">
        <v>2006</v>
      </c>
      <c r="E23" s="186">
        <v>2007</v>
      </c>
      <c r="F23" s="186">
        <v>2008</v>
      </c>
      <c r="G23" s="186">
        <v>2009</v>
      </c>
      <c r="H23" s="186">
        <v>2010</v>
      </c>
      <c r="I23" s="186">
        <v>2011</v>
      </c>
      <c r="J23" s="186">
        <v>2012</v>
      </c>
      <c r="K23" s="186">
        <v>2013</v>
      </c>
      <c r="L23" s="186">
        <v>2014</v>
      </c>
      <c r="M23" s="186">
        <v>2015</v>
      </c>
      <c r="N23" s="186">
        <v>2016</v>
      </c>
      <c r="O23" s="186">
        <v>2017</v>
      </c>
      <c r="R23"/>
    </row>
    <row r="24" spans="2:18">
      <c r="B24" s="297" t="s">
        <v>297</v>
      </c>
      <c r="C24" s="127">
        <v>2.7149532258994395</v>
      </c>
      <c r="D24" s="127">
        <v>3.1248186457933262</v>
      </c>
      <c r="E24" s="127">
        <v>3.7791165316299864</v>
      </c>
      <c r="F24" s="127">
        <v>4.1802077316718673</v>
      </c>
      <c r="G24" s="127">
        <v>4.1164052315388115</v>
      </c>
      <c r="H24" s="127">
        <v>4.028294551195934</v>
      </c>
      <c r="I24" s="127">
        <v>4.1326474033227534</v>
      </c>
      <c r="J24" s="127">
        <v>4.1455003625384821</v>
      </c>
      <c r="K24" s="127">
        <v>4.1778110252264486</v>
      </c>
      <c r="L24" s="127">
        <v>4.2641419017818381</v>
      </c>
      <c r="M24" s="127">
        <v>4.402851169948236</v>
      </c>
      <c r="N24" s="127">
        <v>4.664423820426097</v>
      </c>
      <c r="O24" s="127">
        <v>4.9400497923903313</v>
      </c>
      <c r="R24"/>
    </row>
    <row r="25" spans="2:18">
      <c r="B25" s="72" t="s">
        <v>313</v>
      </c>
      <c r="C25" s="142">
        <v>7.6164724401452251</v>
      </c>
      <c r="D25" s="142">
        <v>8.7096823064220459</v>
      </c>
      <c r="E25" s="142">
        <v>10.642877591479889</v>
      </c>
      <c r="F25" s="142">
        <v>11.501762472115477</v>
      </c>
      <c r="G25" s="142">
        <v>11.859080595600091</v>
      </c>
      <c r="H25" s="142">
        <v>11.808141856473092</v>
      </c>
      <c r="I25" s="142">
        <v>12.948994252873563</v>
      </c>
      <c r="J25" s="142">
        <v>13.0508189095109</v>
      </c>
      <c r="K25" s="142">
        <v>12.950922658524245</v>
      </c>
      <c r="L25" s="142">
        <v>13.210608706840477</v>
      </c>
      <c r="M25" s="142">
        <v>13.523857764691124</v>
      </c>
      <c r="N25" s="142">
        <v>14.389914002880108</v>
      </c>
      <c r="O25" s="142">
        <v>15.068832835205209</v>
      </c>
      <c r="P25"/>
      <c r="R25"/>
    </row>
    <row r="26" spans="2:18">
      <c r="B26" s="72" t="s">
        <v>314</v>
      </c>
      <c r="C26" s="142">
        <v>3.0484203545783295</v>
      </c>
      <c r="D26" s="142">
        <v>3.6237272963972043</v>
      </c>
      <c r="E26" s="142">
        <v>4.183047976123019</v>
      </c>
      <c r="F26" s="142">
        <v>4.8853042721527986</v>
      </c>
      <c r="G26" s="142">
        <v>4.6884531310995383</v>
      </c>
      <c r="H26" s="142">
        <v>4.56585015707783</v>
      </c>
      <c r="I26" s="142">
        <v>4.496207043448015</v>
      </c>
      <c r="J26" s="142">
        <v>4.397685119242988</v>
      </c>
      <c r="K26" s="142">
        <v>4.4420180352842893</v>
      </c>
      <c r="L26" s="142">
        <v>4.5510564518029737</v>
      </c>
      <c r="M26" s="142">
        <v>4.6486634772201771</v>
      </c>
      <c r="N26" s="142">
        <v>4.8406177230164413</v>
      </c>
      <c r="O26" s="142">
        <v>5.1076475001755623</v>
      </c>
      <c r="P26"/>
      <c r="R26"/>
    </row>
    <row r="27" spans="2:18">
      <c r="B27" s="72" t="s">
        <v>315</v>
      </c>
      <c r="C27" s="142">
        <v>2.0182414224103575</v>
      </c>
      <c r="D27" s="142">
        <v>2.3651315317384003</v>
      </c>
      <c r="E27" s="142">
        <v>3.0273674621422075</v>
      </c>
      <c r="F27" s="142">
        <v>3.6648133636827245</v>
      </c>
      <c r="G27" s="142">
        <v>3.5532688552185769</v>
      </c>
      <c r="H27" s="142">
        <v>3.321244417720902</v>
      </c>
      <c r="I27" s="142">
        <v>3.210505966401374</v>
      </c>
      <c r="J27" s="142">
        <v>3.2005345249888779</v>
      </c>
      <c r="K27" s="142">
        <v>3.3355478872494579</v>
      </c>
      <c r="L27" s="142">
        <v>3.4083813982413731</v>
      </c>
      <c r="M27" s="142">
        <v>3.597842644818642</v>
      </c>
      <c r="N27" s="142">
        <v>3.8541626451543478</v>
      </c>
      <c r="O27" s="142">
        <v>4.1509010558454786</v>
      </c>
      <c r="P27"/>
      <c r="R27"/>
    </row>
    <row r="28" spans="2:18">
      <c r="B28" s="72" t="s">
        <v>316</v>
      </c>
      <c r="C28" s="142">
        <v>3.2433453634627614</v>
      </c>
      <c r="D28" s="142">
        <v>3.7602837923265775</v>
      </c>
      <c r="E28" s="142">
        <v>4.6083491637750313</v>
      </c>
      <c r="F28" s="142">
        <v>4.8739222612370598</v>
      </c>
      <c r="G28" s="142">
        <v>4.5143788346910476</v>
      </c>
      <c r="H28" s="142">
        <v>4.3896355802285809</v>
      </c>
      <c r="I28" s="142">
        <v>4.4217112759914103</v>
      </c>
      <c r="J28" s="142">
        <v>4.3287047293285719</v>
      </c>
      <c r="K28" s="142">
        <v>4.4759820477346866</v>
      </c>
      <c r="L28" s="142">
        <v>4.5181680191228253</v>
      </c>
      <c r="M28" s="142">
        <v>4.6120390414882735</v>
      </c>
      <c r="N28" s="142">
        <v>4.7390007923972792</v>
      </c>
      <c r="O28" s="142">
        <v>4.9192042021336615</v>
      </c>
      <c r="P28"/>
      <c r="R28"/>
    </row>
    <row r="29" spans="2:18">
      <c r="B29" s="72" t="s">
        <v>317</v>
      </c>
      <c r="C29" s="142">
        <v>1.9810263154878951</v>
      </c>
      <c r="D29" s="142">
        <v>2.2943646147477974</v>
      </c>
      <c r="E29" s="142">
        <v>2.7619594540452468</v>
      </c>
      <c r="F29" s="142">
        <v>3.0805624307412591</v>
      </c>
      <c r="G29" s="142">
        <v>2.9491481416226972</v>
      </c>
      <c r="H29" s="142">
        <v>2.8862186811507833</v>
      </c>
      <c r="I29" s="142">
        <v>2.7989875847241672</v>
      </c>
      <c r="J29" s="142">
        <v>2.7180731839944827</v>
      </c>
      <c r="K29" s="142">
        <v>2.7502102551405474</v>
      </c>
      <c r="L29" s="142">
        <v>2.7789115172221104</v>
      </c>
      <c r="M29" s="142">
        <v>2.8919678690878308</v>
      </c>
      <c r="N29" s="142">
        <v>3.0730639889110369</v>
      </c>
      <c r="O29" s="142">
        <v>3.3238985759164801</v>
      </c>
      <c r="P29"/>
      <c r="R29"/>
    </row>
    <row r="30" spans="2:18">
      <c r="B30" s="72" t="s">
        <v>318</v>
      </c>
      <c r="C30" s="142">
        <v>1.8520222408408866</v>
      </c>
      <c r="D30" s="142">
        <v>2.1286236291272149</v>
      </c>
      <c r="E30" s="142">
        <v>2.4987743401537048</v>
      </c>
      <c r="F30" s="142">
        <v>2.7301319593854525</v>
      </c>
      <c r="G30" s="142">
        <v>2.7293454130917381</v>
      </c>
      <c r="H30" s="142">
        <v>2.6345191744901668</v>
      </c>
      <c r="I30" s="142">
        <v>2.637211380902726</v>
      </c>
      <c r="J30" s="142">
        <v>2.6455823323056666</v>
      </c>
      <c r="K30" s="142">
        <v>2.7125723165149762</v>
      </c>
      <c r="L30" s="142">
        <v>2.7570378927801431</v>
      </c>
      <c r="M30" s="142">
        <v>2.8742059958444646</v>
      </c>
      <c r="N30" s="142">
        <v>3.0741264773984986</v>
      </c>
      <c r="O30" s="142">
        <v>3.2999374158970718</v>
      </c>
      <c r="P30"/>
      <c r="R30"/>
    </row>
    <row r="31" spans="2:18">
      <c r="B31" s="72" t="s">
        <v>319</v>
      </c>
      <c r="C31" s="142">
        <v>1.0919195674296736</v>
      </c>
      <c r="D31" s="142">
        <v>1.2275022301589045</v>
      </c>
      <c r="E31" s="142">
        <v>1.457198003198193</v>
      </c>
      <c r="F31" s="142">
        <v>1.485307839412946</v>
      </c>
      <c r="G31" s="142">
        <v>1.4251271001222139</v>
      </c>
      <c r="H31" s="142">
        <v>1.4201626243261187</v>
      </c>
      <c r="I31" s="142">
        <v>1.4477855576589111</v>
      </c>
      <c r="J31" s="142">
        <v>1.4506627753810897</v>
      </c>
      <c r="K31" s="142">
        <v>1.4758047036980997</v>
      </c>
      <c r="L31" s="142">
        <v>1.4919261047755394</v>
      </c>
      <c r="M31" s="142">
        <v>1.5541326265341637</v>
      </c>
      <c r="N31" s="142">
        <v>1.6201237985813344</v>
      </c>
      <c r="O31" s="142">
        <v>1.7140616032770011</v>
      </c>
      <c r="P31"/>
      <c r="R31"/>
    </row>
    <row r="32" spans="2:18">
      <c r="B32" s="72" t="s">
        <v>320</v>
      </c>
      <c r="C32" s="142">
        <v>1.5460088953275946</v>
      </c>
      <c r="D32" s="142">
        <v>1.6490966869181696</v>
      </c>
      <c r="E32" s="142">
        <v>1.8371113779775454</v>
      </c>
      <c r="F32" s="142">
        <v>2.0392639901460101</v>
      </c>
      <c r="G32" s="142">
        <v>1.8989508350749935</v>
      </c>
      <c r="H32" s="142">
        <v>1.8154469844436223</v>
      </c>
      <c r="I32" s="142">
        <v>1.8515975371623736</v>
      </c>
      <c r="J32" s="142">
        <v>1.8846373966453667</v>
      </c>
      <c r="K32" s="142">
        <v>1.9398738942833382</v>
      </c>
      <c r="L32" s="142">
        <v>1.9647262490186224</v>
      </c>
      <c r="M32" s="142">
        <v>2.0186910033783589</v>
      </c>
      <c r="N32" s="142">
        <v>2.1115334673963262</v>
      </c>
      <c r="O32" s="142">
        <v>2.1921641017475948</v>
      </c>
      <c r="P32"/>
      <c r="R32"/>
    </row>
    <row r="33" spans="2:18">
      <c r="B33" s="80"/>
      <c r="C33" s="112"/>
      <c r="D33" s="112"/>
      <c r="E33" s="112"/>
      <c r="F33" s="112"/>
      <c r="G33" s="112"/>
      <c r="H33" s="112"/>
      <c r="I33" s="112"/>
      <c r="J33" s="112"/>
      <c r="K33" s="112"/>
      <c r="P33"/>
      <c r="R33"/>
    </row>
    <row r="34" spans="2:18">
      <c r="B34" s="188" t="s">
        <v>978</v>
      </c>
      <c r="C34" s="188" t="s">
        <v>974</v>
      </c>
      <c r="E34" s="112"/>
      <c r="F34" s="112"/>
      <c r="G34" s="112"/>
      <c r="H34" s="112"/>
      <c r="I34" s="112"/>
      <c r="J34" s="112"/>
      <c r="K34" s="112"/>
      <c r="P34"/>
    </row>
    <row r="35" spans="2:18">
      <c r="B35" s="294" t="s">
        <v>452</v>
      </c>
      <c r="C35" s="294" t="s">
        <v>910</v>
      </c>
      <c r="E35" s="112"/>
      <c r="F35" s="112"/>
      <c r="G35" s="112"/>
      <c r="H35" s="112"/>
      <c r="I35" s="112"/>
      <c r="J35" s="112"/>
      <c r="K35" s="112"/>
    </row>
    <row r="36" spans="2:18">
      <c r="B36" s="130" t="s">
        <v>447</v>
      </c>
      <c r="C36" s="182" t="s">
        <v>1023</v>
      </c>
      <c r="E36" s="112"/>
      <c r="F36" s="112"/>
      <c r="G36" s="112"/>
      <c r="H36" s="112"/>
      <c r="I36" s="112"/>
      <c r="J36" s="112"/>
      <c r="K36" s="112"/>
    </row>
    <row r="37" spans="2:18">
      <c r="B37" s="188" t="s">
        <v>448</v>
      </c>
      <c r="C37" s="294" t="s">
        <v>977</v>
      </c>
      <c r="E37" s="112"/>
      <c r="F37" s="112"/>
      <c r="G37" s="112"/>
      <c r="H37" s="112"/>
      <c r="I37" s="112"/>
      <c r="J37" s="112"/>
      <c r="K37" s="112"/>
    </row>
    <row r="38" spans="2:18">
      <c r="B38" s="188"/>
      <c r="E38" s="112"/>
      <c r="F38" s="112"/>
      <c r="G38" s="112"/>
      <c r="H38" s="112"/>
      <c r="I38" s="112"/>
      <c r="J38" s="112"/>
      <c r="K38" s="112"/>
    </row>
    <row r="39" spans="2:18">
      <c r="B39" s="80"/>
      <c r="C39" s="112"/>
      <c r="D39" s="112"/>
      <c r="E39" s="112"/>
      <c r="F39" s="112"/>
      <c r="G39" s="112"/>
      <c r="H39" s="112"/>
      <c r="I39" s="112"/>
      <c r="J39" s="112"/>
      <c r="K39" s="112"/>
    </row>
    <row r="40" spans="2:18">
      <c r="B40" s="188" t="s">
        <v>979</v>
      </c>
      <c r="C40" s="188" t="s">
        <v>198</v>
      </c>
      <c r="D40" s="112"/>
      <c r="E40" s="112"/>
      <c r="F40" s="112"/>
      <c r="G40" s="112"/>
      <c r="H40" s="112"/>
      <c r="I40" s="112"/>
      <c r="J40" s="112"/>
      <c r="K40" s="112"/>
    </row>
    <row r="41" spans="2:18">
      <c r="C41" s="188" t="s">
        <v>709</v>
      </c>
    </row>
    <row r="42" spans="2:18">
      <c r="B42" s="188" t="s">
        <v>447</v>
      </c>
      <c r="C42" s="182" t="s">
        <v>1022</v>
      </c>
    </row>
    <row r="43" spans="2:18">
      <c r="B43" s="188" t="s">
        <v>448</v>
      </c>
      <c r="C43" s="294" t="s">
        <v>907</v>
      </c>
    </row>
  </sheetData>
  <hyperlinks>
    <hyperlink ref="B1" location="'NČI 2014+ v14 '!N6" display="zpět" xr:uid="{00000000-0004-0000-0800-000000000000}"/>
    <hyperlink ref="C36" r:id="rId1" xr:uid="{00000000-0004-0000-0800-000001000000}"/>
    <hyperlink ref="C42" r:id="rId2" xr:uid="{00000000-0004-0000-0800-000002000000}"/>
  </hyperlink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85</vt:i4>
      </vt:variant>
      <vt:variant>
        <vt:lpstr>Pojmenované oblasti</vt:lpstr>
      </vt:variant>
      <vt:variant>
        <vt:i4>2</vt:i4>
      </vt:variant>
    </vt:vector>
  </HeadingPairs>
  <TitlesOfParts>
    <vt:vector size="87" baseType="lpstr">
      <vt:lpstr>Úprava kódování</vt:lpstr>
      <vt:lpstr>NČI 2014+ v14 </vt:lpstr>
      <vt:lpstr>07_2018</vt:lpstr>
      <vt:lpstr>Oblasti pro vyhledávání</vt:lpstr>
      <vt:lpstr>úprava WF 121 _OP Z</vt:lpstr>
      <vt:lpstr>podíl nezam.</vt:lpstr>
      <vt:lpstr>migrace</vt:lpstr>
      <vt:lpstr>cizinci</vt:lpstr>
      <vt:lpstr>podil_ciz</vt:lpstr>
      <vt:lpstr>obyv</vt:lpstr>
      <vt:lpstr>0-14</vt:lpstr>
      <vt:lpstr>15-64</vt:lpstr>
      <vt:lpstr>65+</vt:lpstr>
      <vt:lpstr>území</vt:lpstr>
      <vt:lpstr>hustota</vt:lpstr>
      <vt:lpstr>zamC</vt:lpstr>
      <vt:lpstr>zamI.</vt:lpstr>
      <vt:lpstr>zamII.</vt:lpstr>
      <vt:lpstr>zamIII.</vt:lpstr>
      <vt:lpstr>O_nezam</vt:lpstr>
      <vt:lpstr>M_nezam</vt:lpstr>
      <vt:lpstr>OSVČ</vt:lpstr>
      <vt:lpstr>HDPindex</vt:lpstr>
      <vt:lpstr>HPH_C</vt:lpstr>
      <vt:lpstr>HPH_I.</vt:lpstr>
      <vt:lpstr>HPH_II.</vt:lpstr>
      <vt:lpstr>HPH_III.</vt:lpstr>
      <vt:lpstr>HDPvPPS</vt:lpstr>
      <vt:lpstr>chudoba</vt:lpstr>
      <vt:lpstr>Prod_C</vt:lpstr>
      <vt:lpstr>Prod_I.</vt:lpstr>
      <vt:lpstr>Prod_II.</vt:lpstr>
      <vt:lpstr>Prod_III.</vt:lpstr>
      <vt:lpstr>zprac.prům</vt:lpstr>
      <vt:lpstr>vývoz</vt:lpstr>
      <vt:lpstr>podlahy</vt:lpstr>
      <vt:lpstr>výzk.cizí</vt:lpstr>
      <vt:lpstr>VaV_podnik</vt:lpstr>
      <vt:lpstr>VaV_podn_HDP</vt:lpstr>
      <vt:lpstr>VaV_vláda</vt:lpstr>
      <vt:lpstr>PHA_1</vt:lpstr>
      <vt:lpstr>PHA_2</vt:lpstr>
      <vt:lpstr>PHA_3</vt:lpstr>
      <vt:lpstr>inov_tržby</vt:lpstr>
      <vt:lpstr>patentyEV</vt:lpstr>
      <vt:lpstr>ICT_přid_hod</vt:lpstr>
      <vt:lpstr>IT_služby</vt:lpstr>
      <vt:lpstr>ICT_zam</vt:lpstr>
      <vt:lpstr>energ</vt:lpstr>
      <vt:lpstr>en_služ_2</vt:lpstr>
      <vt:lpstr>investice ŽP</vt:lpstr>
      <vt:lpstr>zás_vodou</vt:lpstr>
      <vt:lpstr>vypoušt_P</vt:lpstr>
      <vt:lpstr>kanal_síť</vt:lpstr>
      <vt:lpstr>odp_vody</vt:lpstr>
      <vt:lpstr>KES</vt:lpstr>
      <vt:lpstr>MŠ</vt:lpstr>
      <vt:lpstr>ZŠ</vt:lpstr>
      <vt:lpstr>SŠ</vt:lpstr>
      <vt:lpstr>podíl VaV na HDP</vt:lpstr>
      <vt:lpstr>podílVaV</vt:lpstr>
      <vt:lpstr>celkemVaV</vt:lpstr>
      <vt:lpstr>veř.VaV</vt:lpstr>
      <vt:lpstr>zamVaVcelkem</vt:lpstr>
      <vt:lpstr>zamVaVženy</vt:lpstr>
      <vt:lpstr>výzk.prac.</vt:lpstr>
      <vt:lpstr>výzk.ženy</vt:lpstr>
      <vt:lpstr>podílVaV1</vt:lpstr>
      <vt:lpstr>podílVaV2</vt:lpstr>
      <vt:lpstr>podílVav3</vt:lpstr>
      <vt:lpstr>podílVaV4</vt:lpstr>
      <vt:lpstr>podílVaV5</vt:lpstr>
      <vt:lpstr>podílVaV6</vt:lpstr>
      <vt:lpstr>terc_vzděl</vt:lpstr>
      <vt:lpstr>zam15_64</vt:lpstr>
      <vt:lpstr>zam_muži_15_64</vt:lpstr>
      <vt:lpstr>zam_ženy_15_64</vt:lpstr>
      <vt:lpstr>zam20_64</vt:lpstr>
      <vt:lpstr>zam_muži_20_64</vt:lpstr>
      <vt:lpstr>zam_ženy_20_64</vt:lpstr>
      <vt:lpstr>účast_vzděl</vt:lpstr>
      <vt:lpstr>dlh_nezam</vt:lpstr>
      <vt:lpstr>DOV</vt:lpstr>
      <vt:lpstr>MAS</vt:lpstr>
      <vt:lpstr>akvakultura</vt:lpstr>
      <vt:lpstr>'NČI 2014+ v14 '!Názvy_tisku</vt:lpstr>
      <vt:lpstr>'NČI 2014+ v14 '!Oblast_tisku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Ela Bělohlávková</dc:creator>
  <cp:lastModifiedBy>Veronika Klečková</cp:lastModifiedBy>
  <cp:lastPrinted>2017-01-26T11:55:19Z</cp:lastPrinted>
  <dcterms:created xsi:type="dcterms:W3CDTF">2014-04-23T09:00:11Z</dcterms:created>
  <dcterms:modified xsi:type="dcterms:W3CDTF">2018-08-03T09:18:37Z</dcterms:modified>
</cp:coreProperties>
</file>